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MAZARA (Sm3)" sheetId="1" r:id="rId1"/>
    <sheet name="GELA (Sm3)" sheetId="2" r:id="rId2"/>
    <sheet name="TARVISIO (Sm3)" sheetId="3" r:id="rId3"/>
    <sheet name="GORIZIA (Sm3)" sheetId="4" r:id="rId4"/>
    <sheet name="PASSO GRIES (Sm3)" sheetId="5" r:id="rId5"/>
    <sheet name="NATIONAL_PROD (Sm3)" sheetId="6" r:id="rId6"/>
    <sheet name="LNG TERMINALS (Sm3)" sheetId="7" r:id="rId7"/>
    <sheet name="STORAGE (Sm3)" sheetId="8" r:id="rId8"/>
    <sheet name="EXPORT (Sm3)" sheetId="9" r:id="rId9"/>
    <sheet name="MAZARA (Nm3)" sheetId="10" r:id="rId10"/>
    <sheet name="GELA (Nm3)" sheetId="11" r:id="rId11"/>
    <sheet name="TARVISIO (Nm3)" sheetId="12" r:id="rId12"/>
    <sheet name="GORIZIA (Nm3)" sheetId="13" r:id="rId13"/>
    <sheet name="PASSO GRIES (Nm3)" sheetId="14" r:id="rId14"/>
    <sheet name="NATIONAL_PROD (Nm3)" sheetId="15" r:id="rId15"/>
    <sheet name="LNG TERMINALS (Nm3)" sheetId="16" r:id="rId16"/>
    <sheet name="STORAGE (Nm3)" sheetId="17" r:id="rId17"/>
    <sheet name="EXPORT (Nm3)" sheetId="18" r:id="rId18"/>
  </sheets>
  <definedNames>
    <definedName name="_xlnm.Print_Titles" localSheetId="0">'MAZARA (Sm3)'!$1:$5</definedName>
    <definedName name="_xlnm.Print_Titles" localSheetId="1">'GELA (Sm3)'!$1:$5</definedName>
    <definedName name="_xlnm.Print_Titles" localSheetId="2">'TARVISIO (Sm3)'!$1:$5</definedName>
    <definedName name="_xlnm.Print_Titles" localSheetId="3">'GORIZIA (Sm3)'!$1:$5</definedName>
    <definedName name="_xlnm.Print_Titles" localSheetId="4">'PASSO GRIES (Sm3)'!$1:$5</definedName>
    <definedName name="_xlnm.Print_Titles" localSheetId="5">'NATIONAL_PROD (Sm3)'!$1:$5</definedName>
    <definedName name="_xlnm.Print_Titles" localSheetId="6">'LNG TERMINALS (Sm3)'!$1:$5</definedName>
    <definedName name="_xlnm.Print_Titles" localSheetId="7">'STORAGE (Sm3)'!$1:$5</definedName>
    <definedName name="_xlnm.Print_Titles" localSheetId="8">'EXPORT (Sm3)'!$1:$5</definedName>
    <definedName name="_xlnm.Print_Titles" localSheetId="9">'MAZARA (Nm3)'!$1:$5</definedName>
    <definedName name="_xlnm.Print_Titles" localSheetId="10">'GELA (Nm3)'!$1:$5</definedName>
    <definedName name="_xlnm.Print_Titles" localSheetId="11">'TARVISIO (Nm3)'!$1:$5</definedName>
    <definedName name="_xlnm.Print_Titles" localSheetId="12">'GORIZIA (Nm3)'!$1:$5</definedName>
    <definedName name="_xlnm.Print_Titles" localSheetId="13">'PASSO GRIES (Nm3)'!$1:$5</definedName>
    <definedName name="_xlnm.Print_Titles" localSheetId="14">'NATIONAL_PROD (Nm3)'!$1:$5</definedName>
    <definedName name="_xlnm.Print_Titles" localSheetId="15">'LNG TERMINALS (Nm3)'!$1:$5</definedName>
    <definedName name="_xlnm.Print_Titles" localSheetId="16">'STORAGE (Nm3)'!$1:$5</definedName>
    <definedName name="_xlnm.Print_Titles" localSheetId="17">'EXPORT (Nm3)'!$1:$5</definedName>
  </definedNames>
  <calcPr fullCalcOnLoad="1"/>
</workbook>
</file>

<file path=xl/sharedStrings.xml><?xml version="1.0" encoding="utf-8"?>
<sst xmlns="http://schemas.openxmlformats.org/spreadsheetml/2006/main" count="944" uniqueCount="69">
  <si>
    <t>THERMAL YEAR 2010/2011</t>
  </si>
  <si>
    <t>Month: MARCH</t>
  </si>
  <si>
    <t>Entry Point MAZARA DEL VALLO</t>
  </si>
  <si>
    <t>(Values in MSm3/day - physical - 15° C ; 1,01325 bar)</t>
  </si>
  <si>
    <t>FIRM CAPACITY</t>
  </si>
  <si>
    <t>ANNUAL INTERRUPTIBLE CAPACITY</t>
  </si>
  <si>
    <t>SEASONAL INTERRUPTIBLE CAPACITY</t>
  </si>
  <si>
    <t>TOTAL  CAPACITY</t>
  </si>
  <si>
    <t>DAY</t>
  </si>
  <si>
    <t>FIRM  CAPACITY</t>
  </si>
  <si>
    <t>PLANNED INTERRUPTION</t>
  </si>
  <si>
    <t>UNPLANNED INTERRUPTION</t>
  </si>
  <si>
    <t>ACTUAL INTERRUPTION</t>
  </si>
  <si>
    <t>Entry Point GELA</t>
  </si>
  <si>
    <t>Entry Point TARVISIO</t>
  </si>
  <si>
    <t>Entry Point GORIZIA</t>
  </si>
  <si>
    <t>Entry Point PASSO GRIES</t>
  </si>
  <si>
    <t>Entry Points interconnected with NATIONAL PRODUCTIONS</t>
  </si>
  <si>
    <t>GIORNI FESTIVI</t>
  </si>
  <si>
    <t>Entry Points interconnected with LNG TERMINALS</t>
  </si>
  <si>
    <t>PANIGAGLIA</t>
  </si>
  <si>
    <t>CAVARZERE</t>
  </si>
  <si>
    <t>LIVORNO</t>
  </si>
  <si>
    <t>Entry/Exit Points interconnected with STORAGES</t>
  </si>
  <si>
    <t>ENTRY STOGIT</t>
  </si>
  <si>
    <t>ENTRY EDISON STOCCAGGIO</t>
  </si>
  <si>
    <t>EXIT STOGIT</t>
  </si>
  <si>
    <t>EXIT EDISON STOCCAGGIO</t>
  </si>
  <si>
    <t>Exit Points interconnected with foreign pipelines</t>
  </si>
  <si>
    <t>TARVISIO</t>
  </si>
  <si>
    <t>PASSO GRIES</t>
  </si>
  <si>
    <t>GORIZIA</t>
  </si>
  <si>
    <t>BIZZARONE</t>
  </si>
  <si>
    <t>REPUBBLICA DI SAN MARINO</t>
  </si>
  <si>
    <t>(Values in MNm3/day - 0° C; 1,01325 bar - 1 Sm3=0,94794378 Nm3) *</t>
  </si>
  <si>
    <t>(*) The provision of information in units different from those set forth in Network code is carried out in compliance with the provisions of Regulation No. 715/2009. In case of any inconsistency, of whatever nature, related to the usage of such units, the units indicated in the Network code shall prevail.</t>
  </si>
  <si>
    <t>THERMAL YEAR 2014/2015</t>
  </si>
  <si>
    <t>Month: MAY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</si>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</sst>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dddd&quot;, &quot;mmmm\ dd&quot;, &quot;yyyy"/>
    <numFmt numFmtId="166" formatCode="0.0"/>
  </numFmts>
  <fonts count="32">
    <font>
      <sz val="10"/>
      <name val="Arial"/>
      <family val="2"/>
    </font>
    <font>
      <b/>
      <sz val="16"/>
      <color indexed="8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color indexed="12"/>
      <name val="Arial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6"/>
      <name val="Arial"/>
      <family val="0"/>
    </font>
    <font>
      <b/>
      <sz val="12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2" fillId="16" borderId="1" applyNumberFormat="0" applyAlignment="0" applyProtection="0"/>
    <xf numFmtId="0" fontId="23" fillId="0" borderId="2" applyNumberFormat="0" applyFill="0" applyAlignment="0" applyProtection="0"/>
    <xf numFmtId="0" fontId="24" fillId="17" borderId="3" applyNumberFormat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0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9" fillId="22" borderId="0" applyNumberFormat="0" applyBorder="0" applyAlignment="0" applyProtection="0"/>
    <xf numFmtId="0" fontId="0" fillId="23" borderId="4" applyNumberFormat="0" applyFont="0" applyAlignment="0" applyProtection="0"/>
    <xf numFmtId="0" fontId="21" fillId="16" borderId="5" applyNumberFormat="0" applyAlignment="0" applyProtection="0"/>
    <xf numFmtId="9" fontId="0" fillId="0" borderId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18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vertical="center"/>
    </xf>
    <xf numFmtId="0" fontId="4" fillId="0" borderId="0" xfId="15" applyFont="1">
      <alignment/>
      <protection/>
    </xf>
    <xf numFmtId="0" fontId="5" fillId="0" borderId="0" xfId="15" applyFont="1">
      <alignment/>
      <protection/>
    </xf>
    <xf numFmtId="0" fontId="0" fillId="0" borderId="0" xfId="0" applyAlignment="1">
      <alignment vertical="center"/>
    </xf>
    <xf numFmtId="0" fontId="0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11" xfId="15" applyFont="1" applyFill="1" applyBorder="1" applyAlignment="1">
      <alignment horizontal="center" vertical="center" wrapText="1"/>
      <protection/>
    </xf>
    <xf numFmtId="0" fontId="0" fillId="0" borderId="12" xfId="15" applyFont="1" applyFill="1" applyBorder="1" applyAlignment="1">
      <alignment horizontal="center" vertical="center" wrapText="1"/>
      <protection/>
    </xf>
    <xf numFmtId="0" fontId="9" fillId="0" borderId="11" xfId="15" applyFont="1" applyFill="1" applyBorder="1" applyAlignment="1">
      <alignment horizontal="center" vertical="center" wrapText="1"/>
      <protection/>
    </xf>
    <xf numFmtId="0" fontId="9" fillId="0" borderId="12" xfId="15" applyFont="1" applyFill="1" applyBorder="1" applyAlignment="1">
      <alignment horizontal="center" vertical="center" wrapText="1"/>
      <protection/>
    </xf>
    <xf numFmtId="0" fontId="9" fillId="0" borderId="13" xfId="15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/>
    </xf>
    <xf numFmtId="164" fontId="10" fillId="22" borderId="11" xfId="0" applyNumberFormat="1" applyFont="1" applyFill="1" applyBorder="1" applyAlignment="1">
      <alignment horizontal="right" vertical="center" wrapText="1" indent="2"/>
    </xf>
    <xf numFmtId="164" fontId="10" fillId="22" borderId="14" xfId="0" applyNumberFormat="1" applyFont="1" applyFill="1" applyBorder="1" applyAlignment="1">
      <alignment horizontal="right" vertical="center" wrapText="1" indent="2"/>
    </xf>
    <xf numFmtId="164" fontId="10" fillId="6" borderId="13" xfId="0" applyNumberFormat="1" applyFont="1" applyFill="1" applyBorder="1" applyAlignment="1">
      <alignment horizontal="right" vertical="center" wrapText="1" indent="2"/>
    </xf>
    <xf numFmtId="164" fontId="11" fillId="22" borderId="11" xfId="0" applyNumberFormat="1" applyFont="1" applyFill="1" applyBorder="1" applyAlignment="1">
      <alignment horizontal="right" vertical="center" wrapText="1" indent="2"/>
    </xf>
    <xf numFmtId="164" fontId="11" fillId="22" borderId="14" xfId="0" applyNumberFormat="1" applyFont="1" applyFill="1" applyBorder="1" applyAlignment="1">
      <alignment horizontal="right" vertical="center" wrapText="1" indent="2"/>
    </xf>
    <xf numFmtId="164" fontId="11" fillId="6" borderId="13" xfId="0" applyNumberFormat="1" applyFont="1" applyFill="1" applyBorder="1" applyAlignment="1">
      <alignment horizontal="right" vertical="center" wrapText="1" indent="2"/>
    </xf>
    <xf numFmtId="165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3" borderId="0" xfId="0" applyFill="1" applyAlignment="1">
      <alignment/>
    </xf>
    <xf numFmtId="0" fontId="0" fillId="0" borderId="0" xfId="0" applyFont="1" applyAlignment="1">
      <alignment vertical="center"/>
    </xf>
    <xf numFmtId="0" fontId="4" fillId="0" borderId="0" xfId="0" applyFont="1" applyAlignment="1">
      <alignment/>
    </xf>
    <xf numFmtId="0" fontId="12" fillId="0" borderId="0" xfId="15" applyNumberFormat="1" applyFont="1" applyFill="1" applyBorder="1" applyAlignment="1" applyProtection="1">
      <alignment vertical="center" wrapText="1"/>
      <protection/>
    </xf>
    <xf numFmtId="0" fontId="12" fillId="0" borderId="0" xfId="0" applyFont="1" applyAlignment="1">
      <alignment vertical="center" wrapText="1"/>
    </xf>
    <xf numFmtId="0" fontId="7" fillId="0" borderId="10" xfId="15" applyFont="1" applyFill="1" applyBorder="1" applyAlignment="1">
      <alignment horizontal="center" vertical="center" wrapText="1"/>
      <protection/>
    </xf>
    <xf numFmtId="0" fontId="8" fillId="0" borderId="10" xfId="15" applyFont="1" applyFill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2" fillId="0" borderId="0" xfId="15" applyNumberFormat="1" applyFont="1" applyFill="1" applyBorder="1" applyAlignment="1" applyProtection="1">
      <alignment horizontal="left" vertical="center" wrapText="1"/>
      <protection/>
    </xf>
    <xf numFmtId="0" fontId="30" fillId="0" borderId="0" xfId="0" applyNumberFormat="1" applyFont="1" applyFill="1" applyBorder="1" applyAlignment="1" applyProtection="1">
      <alignment horizontal="left" vertical="center"/>
      <protection/>
    </xf>
    <xf numFmtId="0" fontId="3" fillId="24" borderId="10" xfId="0" applyNumberFormat="1" applyFont="1" applyFill="1" applyBorder="1" applyAlignment="1" applyProtection="1">
      <alignment horizontal="center" vertical="top"/>
      <protection/>
    </xf>
    <xf numFmtId="166" fontId="2" fillId="22" borderId="10" xfId="0" applyNumberFormat="1" applyFont="1" applyFill="1" applyBorder="1" applyAlignment="1" applyProtection="1">
      <alignment horizontal="center" vertical="top"/>
      <protection/>
    </xf>
    <xf numFmtId="166" fontId="2" fillId="25" borderId="10" xfId="0" applyNumberFormat="1" applyFont="1" applyFill="1" applyBorder="1" applyAlignment="1" applyProtection="1">
      <alignment horizontal="center" vertical="top"/>
      <protection/>
    </xf>
    <xf numFmtId="0" fontId="2" fillId="24" borderId="10" xfId="0" applyNumberFormat="1" applyFont="1" applyFill="1" applyBorder="1" applyAlignment="1" applyProtection="1">
      <alignment horizontal="center" vertical="top"/>
      <protection/>
    </xf>
    <xf numFmtId="166" fontId="31" fillId="25" borderId="10" xfId="0" applyNumberFormat="1" applyFont="1" applyFill="1" applyBorder="1" applyAlignment="1" applyProtection="1">
      <alignment horizontal="center" vertical="top"/>
      <protection/>
    </xf>
    <xf numFmtId="0" fontId="7" fillId="0" borderId="10" xfId="15" applyBorder="1">
      <alignment horizontal="center" vertical="center" wrapText="1"/>
      <protection/>
    </xf>
    <xf numFmtId="0" fontId="8" fillId="0" borderId="10" xfId="15" applyBorder="1">
      <alignment horizontal="center" vertical="center" wrapText="1"/>
      <protection/>
    </xf>
    <xf numFmtId="0" fontId="3" fillId="24" borderId="10" xfId="0" applyBorder="1" applyAlignment="1">
      <alignment horizontal="center" vertical="top"/>
    </xf>
    <xf numFmtId="0" fontId="2" fillId="24" borderId="10" xfId="0" applyBorder="1" applyAlignment="1">
      <alignment horizontal="center" vertical="top"/>
    </xf>
    <xf numFmtId="166" fontId="31" fillId="22" borderId="10" xfId="0" applyNumberFormat="1" applyFont="1" applyFill="1" applyBorder="1" applyAlignment="1" applyProtection="1">
      <alignment horizontal="center" vertical="top"/>
      <protection/>
    </xf>
    <xf numFmtId="0" fontId="8" fillId="0" borderId="10" xfId="0" applyBorder="1" applyAlignment="1">
      <alignment horizontal="center" vertical="center"/>
    </xf>
    <xf numFmtId="0" fontId="7" fillId="0" borderId="16" xfId="0" applyBorder="1" applyAlignment="1">
      <alignment horizontal="center" vertical="center" wrapText="1"/>
    </xf>
    <xf numFmtId="0" fontId="7" fillId="0" borderId="17" xfId="0" applyBorder="1" applyAlignment="1">
      <alignment horizontal="center" vertical="center" wrapText="1"/>
    </xf>
    <xf numFmtId="0" fontId="7" fillId="0" borderId="18" xfId="0" applyBorder="1" applyAlignment="1">
      <alignment horizontal="center" vertical="center" wrapText="1"/>
    </xf>
    <xf numFmtId="0" fontId="8" fillId="0" borderId="16" xfId="0" applyBorder="1" applyAlignment="1">
      <alignment horizontal="center" vertical="center" wrapText="1"/>
    </xf>
    <xf numFmtId="0" fontId="8" fillId="0" borderId="17" xfId="0" applyBorder="1" applyAlignment="1">
      <alignment horizontal="center" vertical="center" wrapText="1"/>
    </xf>
    <xf numFmtId="0" fontId="8" fillId="0" borderId="18" xfId="0" applyBorder="1" applyAlignment="1">
      <alignment horizontal="center" vertical="center" wrapText="1"/>
    </xf>
    <xf numFmtId="0" fontId="8" fillId="0" borderId="16" xfId="0" applyBorder="1" applyAlignment="1">
      <alignment horizontal="center" vertical="center"/>
    </xf>
    <xf numFmtId="0" fontId="8" fillId="0" borderId="17" xfId="0" applyBorder="1" applyAlignment="1">
      <alignment horizontal="center" vertical="center"/>
    </xf>
    <xf numFmtId="0" fontId="8" fillId="0" borderId="18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tabSelected="1" zoomScale="90" zoomScaleNormal="90" workbookViewId="0" topLeftCell="A1">
      <selection activeCell="A1" sqref="A1"/>
    </sheetView>
  </sheetViews>
  <sheetFormatPr defaultColWidth="9.140625" defaultRowHeight="45" customHeight="1"/>
  <cols>
    <col min="1" max="1" width="11.8515625" style="0" bestFit="1" customWidth="1"/>
    <col min="2" max="2" width="13.7109375" style="0" bestFit="1" customWidth="1"/>
    <col min="3" max="3" width="15.7109375" style="0" bestFit="1" customWidth="1"/>
    <col min="4" max="5" width="16.7109375" style="0" bestFit="1" customWidth="1"/>
    <col min="6" max="6" width="13.7109375" style="0" bestFit="1" customWidth="1"/>
    <col min="7" max="7" width="15.7109375" style="0" bestFit="1" customWidth="1"/>
    <col min="8" max="9" width="16.7109375" style="0" bestFit="1" customWidth="1"/>
    <col min="10" max="10" width="13.7109375" style="0" bestFit="1" customWidth="1"/>
    <col min="11" max="11" width="15.7109375" style="0" bestFit="1" customWidth="1"/>
    <col min="12" max="13" width="16.7109375" style="0" bestFit="1" customWidth="1"/>
    <col min="14" max="14" width="13.7109375" style="0" bestFit="1" customWidth="1"/>
    <col min="15" max="15" width="15.7109375" style="0" bestFit="1" customWidth="1"/>
    <col min="16" max="17" width="16.7109375" style="0" bestFit="1" customWidth="1"/>
    <col min="18" max="18" width="48.7109375" style="0" bestFit="1" customWidth="1"/>
  </cols>
  <sheetData>
    <row r="1" s="4" customFormat="1" ht="20.25">
      <c r="A1" s="36" t="s">
        <v>36</v>
      </c>
    </row>
    <row r="2" s="4" customFormat="1" ht="20.25">
      <c r="A2" s="36" t="s">
        <v>37</v>
      </c>
    </row>
    <row r="3" s="4" customFormat="1" ht="20.25">
      <c r="A3" s="5" t="s">
        <v>2</v>
      </c>
    </row>
    <row r="4" ht="19.5" customHeight="1">
      <c r="A4" s="6" t="s">
        <v>3</v>
      </c>
    </row>
    <row r="5" s="7" customFormat="1" ht="9.75" customHeight="1"/>
    <row r="6" s="7" customFormat="1" ht="30" customHeight="1"/>
    <row r="7" spans="2:17" s="7" customFormat="1" ht="42.75" customHeight="1">
      <c r="B7" s="48" t="s">
        <v>4</v>
      </c>
      <c r="C7" s="49"/>
      <c r="D7" s="49"/>
      <c r="E7" s="50"/>
      <c r="F7" s="48" t="s">
        <v>5</v>
      </c>
      <c r="G7" s="49"/>
      <c r="H7" s="49"/>
      <c r="I7" s="50"/>
      <c r="J7" s="48" t="s">
        <v>6</v>
      </c>
      <c r="K7" s="49"/>
      <c r="L7" s="49"/>
      <c r="M7" s="50"/>
      <c r="N7" s="51" t="s">
        <v>7</v>
      </c>
      <c r="O7" s="52"/>
      <c r="P7" s="52"/>
      <c r="Q7" s="53"/>
    </row>
    <row r="8" spans="1:17" s="7" customFormat="1" ht="71.25" customHeight="1">
      <c r="A8" s="9" t="s">
        <v>8</v>
      </c>
      <c r="B8" s="10" t="s">
        <v>9</v>
      </c>
      <c r="C8" s="11" t="s">
        <v>10</v>
      </c>
      <c r="D8" s="11" t="s">
        <v>11</v>
      </c>
      <c r="E8" s="11" t="s">
        <v>12</v>
      </c>
      <c r="F8" s="10" t="s">
        <v>5</v>
      </c>
      <c r="G8" s="11" t="s">
        <v>10</v>
      </c>
      <c r="H8" s="11" t="s">
        <v>11</v>
      </c>
      <c r="I8" s="11" t="s">
        <v>12</v>
      </c>
      <c r="J8" s="10" t="s">
        <v>6</v>
      </c>
      <c r="K8" s="11" t="s">
        <v>10</v>
      </c>
      <c r="L8" s="11" t="s">
        <v>11</v>
      </c>
      <c r="M8" s="11" t="s">
        <v>12</v>
      </c>
      <c r="N8" s="12" t="s">
        <v>7</v>
      </c>
      <c r="O8" s="13" t="s">
        <v>10</v>
      </c>
      <c r="P8" s="13" t="s">
        <v>11</v>
      </c>
      <c r="Q8" s="14" t="s">
        <v>12</v>
      </c>
    </row>
    <row r="9" spans="1:17" s="7" customFormat="1" ht="13.5" customHeight="1">
      <c r="A9" s="44" t="s">
        <v>38</v>
      </c>
      <c r="B9" s="38">
        <v>96.6</v>
      </c>
      <c r="C9" s="38">
        <v>1.932</v>
      </c>
      <c r="D9" s="38">
        <v>0</v>
      </c>
      <c r="E9" s="39">
        <v>1.932</v>
      </c>
      <c r="F9" s="38">
        <v>0.3</v>
      </c>
      <c r="G9" s="38">
        <v>0.006</v>
      </c>
      <c r="H9" s="38">
        <v>0</v>
      </c>
      <c r="I9" s="39">
        <v>0.006</v>
      </c>
      <c r="J9" s="38">
        <v>0</v>
      </c>
      <c r="K9" s="38">
        <v>0</v>
      </c>
      <c r="L9" s="38">
        <v>0</v>
      </c>
      <c r="M9" s="39">
        <v>0</v>
      </c>
      <c r="N9" s="19">
        <f>B9+F9+J9</f>
        <v>105</v>
      </c>
      <c r="O9" s="20">
        <f>C9+G9+K9</f>
        <v>0</v>
      </c>
      <c r="P9" s="38">
        <v>0</v>
      </c>
      <c r="Q9" s="41">
        <v>1.938</v>
      </c>
    </row>
    <row r="10" spans="1:17" s="7" customFormat="1" ht="13.5" customHeight="1">
      <c r="A10" s="44" t="s">
        <v>39</v>
      </c>
      <c r="B10" s="38">
        <v>96.6</v>
      </c>
      <c r="C10" s="38">
        <v>1.932</v>
      </c>
      <c r="D10" s="38">
        <v>0</v>
      </c>
      <c r="E10" s="39">
        <v>1.932</v>
      </c>
      <c r="F10" s="38">
        <v>0.3</v>
      </c>
      <c r="G10" s="38">
        <v>0.006</v>
      </c>
      <c r="H10" s="38">
        <v>0</v>
      </c>
      <c r="I10" s="39">
        <v>0.006</v>
      </c>
      <c r="J10" s="38">
        <v>0</v>
      </c>
      <c r="K10" s="38">
        <v>0</v>
      </c>
      <c r="L10" s="38">
        <v>0</v>
      </c>
      <c r="M10" s="39">
        <v>0</v>
      </c>
      <c r="N10" s="19">
        <f>B10+F10+J10</f>
        <v>105</v>
      </c>
      <c r="O10" s="20">
        <f>C10+G10+K10</f>
        <v>0</v>
      </c>
      <c r="P10" s="38">
        <v>0</v>
      </c>
      <c r="Q10" s="41">
        <v>1.938</v>
      </c>
    </row>
    <row r="11" spans="1:17" s="7" customFormat="1" ht="13.5" customHeight="1">
      <c r="A11" s="44" t="s">
        <v>40</v>
      </c>
      <c r="B11" s="38">
        <v>96.6</v>
      </c>
      <c r="C11" s="38">
        <v>1.932</v>
      </c>
      <c r="D11" s="38">
        <v>0</v>
      </c>
      <c r="E11" s="39">
        <v>1.932</v>
      </c>
      <c r="F11" s="38">
        <v>0.3</v>
      </c>
      <c r="G11" s="38">
        <v>0.006</v>
      </c>
      <c r="H11" s="38">
        <v>0</v>
      </c>
      <c r="I11" s="39">
        <v>0.006</v>
      </c>
      <c r="J11" s="38">
        <v>0</v>
      </c>
      <c r="K11" s="38">
        <v>0</v>
      </c>
      <c r="L11" s="38">
        <v>0</v>
      </c>
      <c r="M11" s="39">
        <v>0</v>
      </c>
      <c r="N11" s="19">
        <f>B11+F11+J11</f>
        <v>105</v>
      </c>
      <c r="O11" s="20">
        <f>C11+G11+K11</f>
        <v>0</v>
      </c>
      <c r="P11" s="38">
        <v>0</v>
      </c>
      <c r="Q11" s="41">
        <v>1.938</v>
      </c>
    </row>
    <row r="12" spans="1:17" s="7" customFormat="1" ht="13.5" customHeight="1">
      <c r="A12" s="45" t="s">
        <v>41</v>
      </c>
      <c r="B12" s="38">
        <v>96.6</v>
      </c>
      <c r="C12" s="38">
        <v>1.932</v>
      </c>
      <c r="D12" s="38">
        <v>0</v>
      </c>
      <c r="E12" s="39">
        <v>1.932</v>
      </c>
      <c r="F12" s="38">
        <v>0.3</v>
      </c>
      <c r="G12" s="38">
        <v>0.006</v>
      </c>
      <c r="H12" s="38">
        <v>0</v>
      </c>
      <c r="I12" s="39">
        <v>0.006</v>
      </c>
      <c r="J12" s="38">
        <v>0</v>
      </c>
      <c r="K12" s="38">
        <v>0</v>
      </c>
      <c r="L12" s="38">
        <v>0</v>
      </c>
      <c r="M12" s="39">
        <v>0</v>
      </c>
      <c r="N12" s="19">
        <f>B12+F12+J12</f>
        <v>105</v>
      </c>
      <c r="O12" s="20">
        <f>C12+G12+K12</f>
        <v>0</v>
      </c>
      <c r="P12" s="38">
        <v>0</v>
      </c>
      <c r="Q12" s="41">
        <v>1.938</v>
      </c>
    </row>
    <row r="13" spans="1:17" s="7" customFormat="1" ht="13.5" customHeight="1">
      <c r="A13" s="45" t="s">
        <v>42</v>
      </c>
      <c r="B13" s="38">
        <v>96.6</v>
      </c>
      <c r="C13" s="38">
        <v>1.932</v>
      </c>
      <c r="D13" s="38">
        <v>0</v>
      </c>
      <c r="E13" s="39">
        <v>1.932</v>
      </c>
      <c r="F13" s="38">
        <v>0.3</v>
      </c>
      <c r="G13" s="38">
        <v>0.006</v>
      </c>
      <c r="H13" s="38">
        <v>0</v>
      </c>
      <c r="I13" s="39">
        <v>0.006</v>
      </c>
      <c r="J13" s="38">
        <v>0</v>
      </c>
      <c r="K13" s="38">
        <v>0</v>
      </c>
      <c r="L13" s="38">
        <v>0</v>
      </c>
      <c r="M13" s="39">
        <v>0</v>
      </c>
      <c r="N13" s="19">
        <f>B13+F13+J13</f>
        <v>105</v>
      </c>
      <c r="O13" s="20">
        <f>C13+G13+K13</f>
        <v>0</v>
      </c>
      <c r="P13" s="38">
        <v>0</v>
      </c>
      <c r="Q13" s="41">
        <v>1.938</v>
      </c>
    </row>
    <row r="14" spans="1:17" s="7" customFormat="1" ht="13.5" customHeight="1">
      <c r="A14" s="45" t="s">
        <v>43</v>
      </c>
      <c r="B14" s="38">
        <v>96.6</v>
      </c>
      <c r="C14" s="38">
        <v>1.932</v>
      </c>
      <c r="D14" s="38">
        <v>0</v>
      </c>
      <c r="E14" s="39">
        <v>1.932</v>
      </c>
      <c r="F14" s="38">
        <v>0.3</v>
      </c>
      <c r="G14" s="38">
        <v>0.006</v>
      </c>
      <c r="H14" s="38">
        <v>0</v>
      </c>
      <c r="I14" s="39">
        <v>0.006</v>
      </c>
      <c r="J14" s="38">
        <v>0</v>
      </c>
      <c r="K14" s="38">
        <v>0</v>
      </c>
      <c r="L14" s="38">
        <v>0</v>
      </c>
      <c r="M14" s="39">
        <v>0</v>
      </c>
      <c r="N14" s="19">
        <f>B14+F14+J14</f>
        <v>105</v>
      </c>
      <c r="O14" s="20">
        <f>C14+G14+K14</f>
        <v>0</v>
      </c>
      <c r="P14" s="38">
        <v>0</v>
      </c>
      <c r="Q14" s="41">
        <v>1.938</v>
      </c>
    </row>
    <row r="15" spans="1:17" s="7" customFormat="1" ht="13.5" customHeight="1">
      <c r="A15" s="45" t="s">
        <v>44</v>
      </c>
      <c r="B15" s="38">
        <v>96.6</v>
      </c>
      <c r="C15" s="38">
        <v>1.932</v>
      </c>
      <c r="D15" s="38">
        <v>0</v>
      </c>
      <c r="E15" s="39">
        <v>1.932</v>
      </c>
      <c r="F15" s="38">
        <v>0.3</v>
      </c>
      <c r="G15" s="38">
        <v>0.005999999999999999</v>
      </c>
      <c r="H15" s="38">
        <v>0</v>
      </c>
      <c r="I15" s="39">
        <v>0.005999999999999999</v>
      </c>
      <c r="J15" s="38">
        <v>0</v>
      </c>
      <c r="K15" s="38">
        <v>0</v>
      </c>
      <c r="L15" s="38">
        <v>0</v>
      </c>
      <c r="M15" s="39">
        <v>0</v>
      </c>
      <c r="N15" s="19">
        <f>B15+F15+J15</f>
        <v>105</v>
      </c>
      <c r="O15" s="20">
        <f>C15+G15+K15</f>
        <v>0</v>
      </c>
      <c r="P15" s="38">
        <v>0</v>
      </c>
      <c r="Q15" s="41">
        <v>1.9379999999999997</v>
      </c>
    </row>
    <row r="16" spans="1:17" s="7" customFormat="1" ht="13.5" customHeight="1">
      <c r="A16" s="45" t="s">
        <v>45</v>
      </c>
      <c r="B16" s="38">
        <v>96.6</v>
      </c>
      <c r="C16" s="38">
        <v>1.932</v>
      </c>
      <c r="D16" s="38">
        <v>0</v>
      </c>
      <c r="E16" s="39">
        <v>1.932</v>
      </c>
      <c r="F16" s="38">
        <v>0.3</v>
      </c>
      <c r="G16" s="38">
        <v>0.005999999999999999</v>
      </c>
      <c r="H16" s="38">
        <v>0</v>
      </c>
      <c r="I16" s="39">
        <v>0.005999999999999999</v>
      </c>
      <c r="J16" s="38">
        <v>0</v>
      </c>
      <c r="K16" s="38">
        <v>0</v>
      </c>
      <c r="L16" s="38">
        <v>0</v>
      </c>
      <c r="M16" s="39">
        <v>0</v>
      </c>
      <c r="N16" s="19">
        <f>B16+F16+J16</f>
        <v>105</v>
      </c>
      <c r="O16" s="20">
        <f>C16+G16+K16</f>
        <v>0</v>
      </c>
      <c r="P16" s="38">
        <v>0</v>
      </c>
      <c r="Q16" s="41">
        <v>1.9379999999999997</v>
      </c>
    </row>
    <row r="17" spans="1:17" s="7" customFormat="1" ht="13.5" customHeight="1">
      <c r="A17" s="44" t="s">
        <v>46</v>
      </c>
      <c r="B17" s="38">
        <v>96.6</v>
      </c>
      <c r="C17" s="38">
        <v>1.932</v>
      </c>
      <c r="D17" s="38">
        <v>0</v>
      </c>
      <c r="E17" s="39">
        <v>1.932</v>
      </c>
      <c r="F17" s="38">
        <v>0.3</v>
      </c>
      <c r="G17" s="38">
        <v>0.005999999999999999</v>
      </c>
      <c r="H17" s="38">
        <v>0</v>
      </c>
      <c r="I17" s="39">
        <v>0.005999999999999999</v>
      </c>
      <c r="J17" s="38">
        <v>0</v>
      </c>
      <c r="K17" s="38">
        <v>0</v>
      </c>
      <c r="L17" s="38">
        <v>0</v>
      </c>
      <c r="M17" s="39">
        <v>0</v>
      </c>
      <c r="N17" s="19">
        <f>B17+F17+J17</f>
        <v>105</v>
      </c>
      <c r="O17" s="20">
        <f>C17+G17+K17</f>
        <v>0</v>
      </c>
      <c r="P17" s="38">
        <v>0</v>
      </c>
      <c r="Q17" s="41">
        <v>1.9379999999999997</v>
      </c>
    </row>
    <row r="18" spans="1:17" s="7" customFormat="1" ht="13.5" customHeight="1">
      <c r="A18" s="44" t="s">
        <v>47</v>
      </c>
      <c r="B18" s="38">
        <v>96.6</v>
      </c>
      <c r="C18" s="38">
        <v>1.932</v>
      </c>
      <c r="D18" s="38">
        <v>0</v>
      </c>
      <c r="E18" s="39">
        <v>1.932</v>
      </c>
      <c r="F18" s="38">
        <v>0.3</v>
      </c>
      <c r="G18" s="38">
        <v>0.005999999999999999</v>
      </c>
      <c r="H18" s="38">
        <v>0</v>
      </c>
      <c r="I18" s="39">
        <v>0.005999999999999999</v>
      </c>
      <c r="J18" s="38">
        <v>0</v>
      </c>
      <c r="K18" s="38">
        <v>0</v>
      </c>
      <c r="L18" s="38">
        <v>0</v>
      </c>
      <c r="M18" s="39">
        <v>0</v>
      </c>
      <c r="N18" s="19">
        <f>B18+F18+J18</f>
        <v>105</v>
      </c>
      <c r="O18" s="20">
        <f>C18+G18+K18</f>
        <v>0</v>
      </c>
      <c r="P18" s="38">
        <v>0</v>
      </c>
      <c r="Q18" s="41">
        <v>1.9379999999999997</v>
      </c>
    </row>
    <row r="19" spans="1:17" s="7" customFormat="1" ht="13.5" customHeight="1">
      <c r="A19" s="45" t="s">
        <v>48</v>
      </c>
      <c r="B19" s="38">
        <v>96.6</v>
      </c>
      <c r="C19" s="38">
        <v>25.115999999999996</v>
      </c>
      <c r="D19" s="38">
        <v>0</v>
      </c>
      <c r="E19" s="39">
        <v>25.115999999999996</v>
      </c>
      <c r="F19" s="38">
        <v>0.3</v>
      </c>
      <c r="G19" s="38">
        <v>0.07799999999999999</v>
      </c>
      <c r="H19" s="38">
        <v>0</v>
      </c>
      <c r="I19" s="39">
        <v>0.07799999999999999</v>
      </c>
      <c r="J19" s="38">
        <v>0</v>
      </c>
      <c r="K19" s="38">
        <v>0</v>
      </c>
      <c r="L19" s="38">
        <v>0</v>
      </c>
      <c r="M19" s="39">
        <v>0</v>
      </c>
      <c r="N19" s="19">
        <f>B19+F19+J19</f>
        <v>105</v>
      </c>
      <c r="O19" s="20">
        <f>C19+G19+K19</f>
        <v>0</v>
      </c>
      <c r="P19" s="38">
        <v>0</v>
      </c>
      <c r="Q19" s="41">
        <v>25.193999999999996</v>
      </c>
    </row>
    <row r="20" spans="1:17" s="7" customFormat="1" ht="13.5" customHeight="1">
      <c r="A20" s="45" t="s">
        <v>49</v>
      </c>
      <c r="B20" s="38">
        <v>96.6</v>
      </c>
      <c r="C20" s="38">
        <v>25.115999999999996</v>
      </c>
      <c r="D20" s="38">
        <v>0</v>
      </c>
      <c r="E20" s="39">
        <v>25.115999999999996</v>
      </c>
      <c r="F20" s="38">
        <v>0.3</v>
      </c>
      <c r="G20" s="38">
        <v>0.07799999999999999</v>
      </c>
      <c r="H20" s="38">
        <v>0</v>
      </c>
      <c r="I20" s="39">
        <v>0.07799999999999999</v>
      </c>
      <c r="J20" s="38">
        <v>0</v>
      </c>
      <c r="K20" s="38">
        <v>0</v>
      </c>
      <c r="L20" s="38">
        <v>0</v>
      </c>
      <c r="M20" s="39">
        <v>0</v>
      </c>
      <c r="N20" s="19">
        <f>B20+F20+J20</f>
        <v>105</v>
      </c>
      <c r="O20" s="20">
        <f>C20+G20+K20</f>
        <v>0</v>
      </c>
      <c r="P20" s="38">
        <v>0</v>
      </c>
      <c r="Q20" s="41">
        <v>25.193999999999996</v>
      </c>
    </row>
    <row r="21" spans="1:17" s="7" customFormat="1" ht="13.5" customHeight="1">
      <c r="A21" s="45" t="s">
        <v>50</v>
      </c>
      <c r="B21" s="38">
        <v>96.6</v>
      </c>
      <c r="C21" s="38">
        <v>25.115999999999996</v>
      </c>
      <c r="D21" s="38">
        <v>0</v>
      </c>
      <c r="E21" s="39">
        <v>25.115999999999996</v>
      </c>
      <c r="F21" s="38">
        <v>0.3</v>
      </c>
      <c r="G21" s="38">
        <v>0.07799999999999999</v>
      </c>
      <c r="H21" s="38">
        <v>0</v>
      </c>
      <c r="I21" s="39">
        <v>0.07799999999999999</v>
      </c>
      <c r="J21" s="38">
        <v>0</v>
      </c>
      <c r="K21" s="38">
        <v>0</v>
      </c>
      <c r="L21" s="38">
        <v>0</v>
      </c>
      <c r="M21" s="39">
        <v>0</v>
      </c>
      <c r="N21" s="19">
        <f>B21+F21+J21</f>
        <v>105</v>
      </c>
      <c r="O21" s="20">
        <f>C21+G21+K21</f>
        <v>0</v>
      </c>
      <c r="P21" s="38">
        <v>0</v>
      </c>
      <c r="Q21" s="41">
        <v>25.193999999999996</v>
      </c>
    </row>
    <row r="22" spans="1:17" s="7" customFormat="1" ht="13.5" customHeight="1">
      <c r="A22" s="45" t="s">
        <v>51</v>
      </c>
      <c r="B22" s="38">
        <v>96.6</v>
      </c>
      <c r="C22" s="38">
        <v>25.115999999999996</v>
      </c>
      <c r="D22" s="38">
        <v>0</v>
      </c>
      <c r="E22" s="39">
        <v>25.115999999999996</v>
      </c>
      <c r="F22" s="38">
        <v>0.3</v>
      </c>
      <c r="G22" s="38">
        <v>0.07799999999999999</v>
      </c>
      <c r="H22" s="38">
        <v>0</v>
      </c>
      <c r="I22" s="39">
        <v>0.07799999999999999</v>
      </c>
      <c r="J22" s="38">
        <v>0</v>
      </c>
      <c r="K22" s="38">
        <v>0</v>
      </c>
      <c r="L22" s="38">
        <v>0</v>
      </c>
      <c r="M22" s="39">
        <v>0</v>
      </c>
      <c r="N22" s="19">
        <f>B22+F22+J22</f>
        <v>105</v>
      </c>
      <c r="O22" s="20">
        <f>C22+G22+K22</f>
        <v>0</v>
      </c>
      <c r="P22" s="38">
        <v>0</v>
      </c>
      <c r="Q22" s="41">
        <v>25.193999999999996</v>
      </c>
    </row>
    <row r="23" spans="1:17" s="7" customFormat="1" ht="13.5" customHeight="1">
      <c r="A23" s="45" t="s">
        <v>52</v>
      </c>
      <c r="B23" s="38">
        <v>96.6</v>
      </c>
      <c r="C23" s="38">
        <v>25.115999999999996</v>
      </c>
      <c r="D23" s="38">
        <v>0</v>
      </c>
      <c r="E23" s="39">
        <v>25.115999999999996</v>
      </c>
      <c r="F23" s="38">
        <v>0.3</v>
      </c>
      <c r="G23" s="38">
        <v>0.07799999999999999</v>
      </c>
      <c r="H23" s="38">
        <v>0</v>
      </c>
      <c r="I23" s="39">
        <v>0.07799999999999999</v>
      </c>
      <c r="J23" s="38">
        <v>0</v>
      </c>
      <c r="K23" s="38">
        <v>0</v>
      </c>
      <c r="L23" s="38">
        <v>0</v>
      </c>
      <c r="M23" s="39">
        <v>0</v>
      </c>
      <c r="N23" s="19">
        <f>B23+F23+J23</f>
        <v>105</v>
      </c>
      <c r="O23" s="20">
        <f>C23+G23+K23</f>
        <v>0</v>
      </c>
      <c r="P23" s="38">
        <v>0</v>
      </c>
      <c r="Q23" s="41">
        <v>25.193999999999996</v>
      </c>
    </row>
    <row r="24" spans="1:17" s="7" customFormat="1" ht="13.5" customHeight="1">
      <c r="A24" s="44" t="s">
        <v>53</v>
      </c>
      <c r="B24" s="38">
        <v>96.6</v>
      </c>
      <c r="C24" s="38">
        <v>1.932</v>
      </c>
      <c r="D24" s="38">
        <v>0</v>
      </c>
      <c r="E24" s="39">
        <v>1.932</v>
      </c>
      <c r="F24" s="38">
        <v>0.3</v>
      </c>
      <c r="G24" s="38">
        <v>0.005999999999999999</v>
      </c>
      <c r="H24" s="38">
        <v>0</v>
      </c>
      <c r="I24" s="39">
        <v>0.005999999999999999</v>
      </c>
      <c r="J24" s="38">
        <v>0</v>
      </c>
      <c r="K24" s="38">
        <v>0</v>
      </c>
      <c r="L24" s="38">
        <v>0</v>
      </c>
      <c r="M24" s="39">
        <v>0</v>
      </c>
      <c r="N24" s="19">
        <f>B24+F24+J24</f>
        <v>105</v>
      </c>
      <c r="O24" s="20">
        <f>C24+G24+K24</f>
        <v>0</v>
      </c>
      <c r="P24" s="38">
        <v>0</v>
      </c>
      <c r="Q24" s="41">
        <v>1.9379999999999997</v>
      </c>
    </row>
    <row r="25" spans="1:17" s="7" customFormat="1" ht="13.5" customHeight="1">
      <c r="A25" s="44" t="s">
        <v>54</v>
      </c>
      <c r="B25" s="38">
        <v>96.6</v>
      </c>
      <c r="C25" s="38">
        <v>1.932</v>
      </c>
      <c r="D25" s="38">
        <v>0</v>
      </c>
      <c r="E25" s="39">
        <v>1.932</v>
      </c>
      <c r="F25" s="38">
        <v>0.3</v>
      </c>
      <c r="G25" s="38">
        <v>0.005999999999999999</v>
      </c>
      <c r="H25" s="38">
        <v>0</v>
      </c>
      <c r="I25" s="39">
        <v>0.005999999999999999</v>
      </c>
      <c r="J25" s="38">
        <v>0</v>
      </c>
      <c r="K25" s="38">
        <v>0</v>
      </c>
      <c r="L25" s="38">
        <v>0</v>
      </c>
      <c r="M25" s="39">
        <v>0</v>
      </c>
      <c r="N25" s="19">
        <f>B25+F25+J25</f>
        <v>105</v>
      </c>
      <c r="O25" s="20">
        <f>C25+G25+K25</f>
        <v>0</v>
      </c>
      <c r="P25" s="38">
        <v>0</v>
      </c>
      <c r="Q25" s="41">
        <v>1.9379999999999997</v>
      </c>
    </row>
    <row r="26" spans="1:17" s="7" customFormat="1" ht="13.5" customHeight="1">
      <c r="A26" s="45" t="s">
        <v>55</v>
      </c>
      <c r="B26" s="38">
        <v>96.6</v>
      </c>
      <c r="C26" s="38">
        <v>1.932</v>
      </c>
      <c r="D26" s="38">
        <v>0</v>
      </c>
      <c r="E26" s="39">
        <v>1.932</v>
      </c>
      <c r="F26" s="38">
        <v>0.3</v>
      </c>
      <c r="G26" s="38">
        <v>0.005999999999999999</v>
      </c>
      <c r="H26" s="38">
        <v>0</v>
      </c>
      <c r="I26" s="39">
        <v>0.005999999999999999</v>
      </c>
      <c r="J26" s="38">
        <v>0</v>
      </c>
      <c r="K26" s="38">
        <v>0</v>
      </c>
      <c r="L26" s="38">
        <v>0</v>
      </c>
      <c r="M26" s="39">
        <v>0</v>
      </c>
      <c r="N26" s="19">
        <f>B26+F26+J26</f>
        <v>105</v>
      </c>
      <c r="O26" s="20">
        <f>C26+G26+K26</f>
        <v>0</v>
      </c>
      <c r="P26" s="38">
        <v>0</v>
      </c>
      <c r="Q26" s="41">
        <v>1.9379999999999997</v>
      </c>
    </row>
    <row r="27" spans="1:17" s="7" customFormat="1" ht="13.5" customHeight="1">
      <c r="A27" s="45" t="s">
        <v>56</v>
      </c>
      <c r="B27" s="38">
        <v>96.6</v>
      </c>
      <c r="C27" s="38">
        <v>1.932</v>
      </c>
      <c r="D27" s="38">
        <v>0</v>
      </c>
      <c r="E27" s="39">
        <v>1.932</v>
      </c>
      <c r="F27" s="38">
        <v>0.3</v>
      </c>
      <c r="G27" s="38">
        <v>0.005999999999999999</v>
      </c>
      <c r="H27" s="38">
        <v>0</v>
      </c>
      <c r="I27" s="39">
        <v>0.005999999999999999</v>
      </c>
      <c r="J27" s="38">
        <v>0</v>
      </c>
      <c r="K27" s="38">
        <v>0</v>
      </c>
      <c r="L27" s="38">
        <v>0</v>
      </c>
      <c r="M27" s="39">
        <v>0</v>
      </c>
      <c r="N27" s="19">
        <f>B27+F27+J27</f>
        <v>105</v>
      </c>
      <c r="O27" s="20">
        <f>C27+G27+K27</f>
        <v>0</v>
      </c>
      <c r="P27" s="38">
        <v>0</v>
      </c>
      <c r="Q27" s="41">
        <v>1.9379999999999997</v>
      </c>
    </row>
    <row r="28" spans="1:17" s="7" customFormat="1" ht="13.5" customHeight="1">
      <c r="A28" s="45" t="s">
        <v>57</v>
      </c>
      <c r="B28" s="38">
        <v>96.6</v>
      </c>
      <c r="C28" s="38">
        <v>0.966</v>
      </c>
      <c r="D28" s="38">
        <v>0</v>
      </c>
      <c r="E28" s="39">
        <v>0.966</v>
      </c>
      <c r="F28" s="38">
        <v>0.3</v>
      </c>
      <c r="G28" s="38">
        <v>0.0029999999999999996</v>
      </c>
      <c r="H28" s="38">
        <v>0</v>
      </c>
      <c r="I28" s="39">
        <v>0.0029999999999999996</v>
      </c>
      <c r="J28" s="38">
        <v>0</v>
      </c>
      <c r="K28" s="38">
        <v>0</v>
      </c>
      <c r="L28" s="38">
        <v>0</v>
      </c>
      <c r="M28" s="39">
        <v>0</v>
      </c>
      <c r="N28" s="19">
        <f>B28+F28+J28</f>
        <v>105</v>
      </c>
      <c r="O28" s="20">
        <f>C28+G28+K28</f>
        <v>0</v>
      </c>
      <c r="P28" s="38">
        <v>0</v>
      </c>
      <c r="Q28" s="41">
        <v>0.9689999999999999</v>
      </c>
    </row>
    <row r="29" spans="1:17" s="7" customFormat="1" ht="13.5" customHeight="1">
      <c r="A29" s="45" t="s">
        <v>58</v>
      </c>
      <c r="B29" s="38">
        <v>96.6</v>
      </c>
      <c r="C29" s="38">
        <v>0.966</v>
      </c>
      <c r="D29" s="38">
        <v>0</v>
      </c>
      <c r="E29" s="39">
        <v>0.966</v>
      </c>
      <c r="F29" s="38">
        <v>0.3</v>
      </c>
      <c r="G29" s="38">
        <v>0.0029999999999999996</v>
      </c>
      <c r="H29" s="38">
        <v>0</v>
      </c>
      <c r="I29" s="39">
        <v>0.0029999999999999996</v>
      </c>
      <c r="J29" s="38">
        <v>0</v>
      </c>
      <c r="K29" s="38">
        <v>0</v>
      </c>
      <c r="L29" s="38">
        <v>0</v>
      </c>
      <c r="M29" s="39">
        <v>0</v>
      </c>
      <c r="N29" s="19">
        <f>B29+F29+J29</f>
        <v>105</v>
      </c>
      <c r="O29" s="20">
        <f>C29+G29+K29</f>
        <v>0</v>
      </c>
      <c r="P29" s="38">
        <v>0</v>
      </c>
      <c r="Q29" s="41">
        <v>0.9689999999999999</v>
      </c>
    </row>
    <row r="30" spans="1:17" s="7" customFormat="1" ht="13.5" customHeight="1">
      <c r="A30" s="45" t="s">
        <v>59</v>
      </c>
      <c r="B30" s="38">
        <v>96.6</v>
      </c>
      <c r="C30" s="38">
        <v>0.966</v>
      </c>
      <c r="D30" s="38">
        <v>0</v>
      </c>
      <c r="E30" s="39">
        <v>0.966</v>
      </c>
      <c r="F30" s="38">
        <v>0.3</v>
      </c>
      <c r="G30" s="38">
        <v>0.0029999999999999996</v>
      </c>
      <c r="H30" s="38">
        <v>0</v>
      </c>
      <c r="I30" s="39">
        <v>0.0029999999999999996</v>
      </c>
      <c r="J30" s="38">
        <v>0</v>
      </c>
      <c r="K30" s="38">
        <v>0</v>
      </c>
      <c r="L30" s="38">
        <v>0</v>
      </c>
      <c r="M30" s="39">
        <v>0</v>
      </c>
      <c r="N30" s="19">
        <f>B30+F30+J30</f>
        <v>105</v>
      </c>
      <c r="O30" s="20">
        <f>C30+G30+K30</f>
        <v>0</v>
      </c>
      <c r="P30" s="38">
        <v>0</v>
      </c>
      <c r="Q30" s="41">
        <v>0.9689999999999999</v>
      </c>
    </row>
    <row r="31" spans="1:17" s="7" customFormat="1" ht="13.5" customHeight="1">
      <c r="A31" s="44" t="s">
        <v>60</v>
      </c>
      <c r="B31" s="38">
        <v>96.6</v>
      </c>
      <c r="C31" s="38">
        <v>0.966</v>
      </c>
      <c r="D31" s="38">
        <v>0</v>
      </c>
      <c r="E31" s="39">
        <v>0.966</v>
      </c>
      <c r="F31" s="38">
        <v>0.3</v>
      </c>
      <c r="G31" s="38">
        <v>0.0029999999999999996</v>
      </c>
      <c r="H31" s="38">
        <v>0</v>
      </c>
      <c r="I31" s="39">
        <v>0.0029999999999999996</v>
      </c>
      <c r="J31" s="38">
        <v>0</v>
      </c>
      <c r="K31" s="38">
        <v>0</v>
      </c>
      <c r="L31" s="38">
        <v>0</v>
      </c>
      <c r="M31" s="39">
        <v>0</v>
      </c>
      <c r="N31" s="19">
        <f>B31+F31+J31</f>
        <v>105</v>
      </c>
      <c r="O31" s="20">
        <f>C31+G31+K31</f>
        <v>0</v>
      </c>
      <c r="P31" s="38">
        <v>0</v>
      </c>
      <c r="Q31" s="41">
        <v>0.9689999999999999</v>
      </c>
    </row>
    <row r="32" spans="1:17" s="7" customFormat="1" ht="13.5" customHeight="1">
      <c r="A32" s="44" t="s">
        <v>61</v>
      </c>
      <c r="B32" s="38">
        <v>96.6</v>
      </c>
      <c r="C32" s="38">
        <v>0.966</v>
      </c>
      <c r="D32" s="38">
        <v>0</v>
      </c>
      <c r="E32" s="39">
        <v>0.966</v>
      </c>
      <c r="F32" s="38">
        <v>0.3</v>
      </c>
      <c r="G32" s="38">
        <v>0.0029999999999999996</v>
      </c>
      <c r="H32" s="38">
        <v>0</v>
      </c>
      <c r="I32" s="39">
        <v>0.0029999999999999996</v>
      </c>
      <c r="J32" s="38">
        <v>0</v>
      </c>
      <c r="K32" s="38">
        <v>0</v>
      </c>
      <c r="L32" s="38">
        <v>0</v>
      </c>
      <c r="M32" s="39">
        <v>0</v>
      </c>
      <c r="N32" s="19">
        <f>B32+F32+J32</f>
        <v>105</v>
      </c>
      <c r="O32" s="20">
        <f>C32+G32+K32</f>
        <v>0</v>
      </c>
      <c r="P32" s="38">
        <v>0</v>
      </c>
      <c r="Q32" s="41">
        <v>0.9689999999999999</v>
      </c>
    </row>
    <row r="33" spans="1:17" s="7" customFormat="1" ht="13.5" customHeight="1">
      <c r="A33" s="45" t="s">
        <v>62</v>
      </c>
      <c r="B33" s="38">
        <v>96.6</v>
      </c>
      <c r="C33" s="38">
        <v>0.966</v>
      </c>
      <c r="D33" s="38">
        <v>0</v>
      </c>
      <c r="E33" s="39">
        <v>0.966</v>
      </c>
      <c r="F33" s="38">
        <v>0.3</v>
      </c>
      <c r="G33" s="38">
        <v>0.0029999999999999996</v>
      </c>
      <c r="H33" s="38">
        <v>0</v>
      </c>
      <c r="I33" s="39">
        <v>0.0029999999999999996</v>
      </c>
      <c r="J33" s="38">
        <v>0</v>
      </c>
      <c r="K33" s="38">
        <v>0</v>
      </c>
      <c r="L33" s="38">
        <v>0</v>
      </c>
      <c r="M33" s="39">
        <v>0</v>
      </c>
      <c r="N33" s="19">
        <f>B33+F33+J33</f>
        <v>105</v>
      </c>
      <c r="O33" s="20">
        <f>C33+G33+K33</f>
        <v>0</v>
      </c>
      <c r="P33" s="38">
        <v>0</v>
      </c>
      <c r="Q33" s="41">
        <v>0.9689999999999999</v>
      </c>
    </row>
    <row r="34" spans="1:17" s="7" customFormat="1" ht="13.5" customHeight="1">
      <c r="A34" s="45" t="s">
        <v>63</v>
      </c>
      <c r="B34" s="38">
        <v>96.6</v>
      </c>
      <c r="C34" s="38">
        <v>0.966</v>
      </c>
      <c r="D34" s="38">
        <v>0</v>
      </c>
      <c r="E34" s="39">
        <v>0.966</v>
      </c>
      <c r="F34" s="38">
        <v>0.3</v>
      </c>
      <c r="G34" s="38">
        <v>0.0029999999999999996</v>
      </c>
      <c r="H34" s="38">
        <v>0</v>
      </c>
      <c r="I34" s="39">
        <v>0.0029999999999999996</v>
      </c>
      <c r="J34" s="38">
        <v>0</v>
      </c>
      <c r="K34" s="38">
        <v>0</v>
      </c>
      <c r="L34" s="38">
        <v>0</v>
      </c>
      <c r="M34" s="39">
        <v>0</v>
      </c>
      <c r="N34" s="19">
        <f>B34+F34+J34</f>
        <v>105</v>
      </c>
      <c r="O34" s="20">
        <f>C34+G34+K34</f>
        <v>0</v>
      </c>
      <c r="P34" s="38">
        <v>0</v>
      </c>
      <c r="Q34" s="41">
        <v>0.9689999999999999</v>
      </c>
    </row>
    <row r="35" spans="1:17" s="7" customFormat="1" ht="13.5" customHeight="1">
      <c r="A35" s="45" t="s">
        <v>64</v>
      </c>
      <c r="B35" s="38">
        <v>96.6</v>
      </c>
      <c r="C35" s="38">
        <v>0.966</v>
      </c>
      <c r="D35" s="38">
        <v>0</v>
      </c>
      <c r="E35" s="39">
        <v>0.966</v>
      </c>
      <c r="F35" s="38">
        <v>0.3</v>
      </c>
      <c r="G35" s="38">
        <v>0.0029999999999999996</v>
      </c>
      <c r="H35" s="38">
        <v>0</v>
      </c>
      <c r="I35" s="39">
        <v>0.0029999999999999996</v>
      </c>
      <c r="J35" s="38">
        <v>0</v>
      </c>
      <c r="K35" s="38">
        <v>0</v>
      </c>
      <c r="L35" s="38">
        <v>0</v>
      </c>
      <c r="M35" s="39">
        <v>0</v>
      </c>
      <c r="N35" s="19">
        <f>B35+F35+J35</f>
        <v>105</v>
      </c>
      <c r="O35" s="20">
        <f>C35+G35+K35</f>
        <v>0</v>
      </c>
      <c r="P35" s="38">
        <v>0</v>
      </c>
      <c r="Q35" s="41">
        <v>0.9689999999999999</v>
      </c>
    </row>
    <row r="36" spans="1:17" s="7" customFormat="1" ht="13.5" customHeight="1">
      <c r="A36" s="45" t="s">
        <v>65</v>
      </c>
      <c r="B36" s="38">
        <v>96.6</v>
      </c>
      <c r="C36" s="38">
        <v>0.966</v>
      </c>
      <c r="D36" s="38">
        <v>0</v>
      </c>
      <c r="E36" s="39">
        <v>0.966</v>
      </c>
      <c r="F36" s="38">
        <v>0.3</v>
      </c>
      <c r="G36" s="38">
        <v>0.0029999999999999996</v>
      </c>
      <c r="H36" s="38">
        <v>0</v>
      </c>
      <c r="I36" s="39">
        <v>0.0029999999999999996</v>
      </c>
      <c r="J36" s="38">
        <v>0</v>
      </c>
      <c r="K36" s="38">
        <v>0</v>
      </c>
      <c r="L36" s="38">
        <v>0</v>
      </c>
      <c r="M36" s="39">
        <v>0</v>
      </c>
      <c r="N36" s="19">
        <f>B36+F36+J36</f>
        <v>105</v>
      </c>
      <c r="O36" s="20">
        <f>C36+G36+K36</f>
        <v>0</v>
      </c>
      <c r="P36" s="38">
        <v>0</v>
      </c>
      <c r="Q36" s="41">
        <v>0.9689999999999999</v>
      </c>
    </row>
    <row r="37" spans="1:17" s="7" customFormat="1" ht="13.5" customHeight="1">
      <c r="A37" s="45" t="s">
        <v>66</v>
      </c>
      <c r="B37" s="38">
        <v>96.6</v>
      </c>
      <c r="C37" s="38">
        <v>0.966</v>
      </c>
      <c r="D37" s="38">
        <v>0</v>
      </c>
      <c r="E37" s="39">
        <v>0.966</v>
      </c>
      <c r="F37" s="38">
        <v>0.3</v>
      </c>
      <c r="G37" s="38">
        <v>0.0029999999999999996</v>
      </c>
      <c r="H37" s="38">
        <v>0</v>
      </c>
      <c r="I37" s="39">
        <v>0.0029999999999999996</v>
      </c>
      <c r="J37" s="38">
        <v>0</v>
      </c>
      <c r="K37" s="38">
        <v>0</v>
      </c>
      <c r="L37" s="38">
        <v>0</v>
      </c>
      <c r="M37" s="39">
        <v>0</v>
      </c>
      <c r="N37" s="19">
        <f>B37+F37+J37</f>
        <v>105</v>
      </c>
      <c r="O37" s="20">
        <f>C37+G37+K37</f>
        <v>0</v>
      </c>
      <c r="P37" s="38">
        <v>0</v>
      </c>
      <c r="Q37" s="41">
        <v>0.9689999999999999</v>
      </c>
    </row>
    <row r="38" spans="1:17" s="7" customFormat="1" ht="13.5" customHeight="1">
      <c r="A38" s="44" t="s">
        <v>67</v>
      </c>
      <c r="B38" s="38">
        <v>96.6</v>
      </c>
      <c r="C38" s="38">
        <v>0.966</v>
      </c>
      <c r="D38" s="38">
        <v>0</v>
      </c>
      <c r="E38" s="39">
        <v>0.966</v>
      </c>
      <c r="F38" s="38">
        <v>0.3</v>
      </c>
      <c r="G38" s="38">
        <v>0.0029999999999999996</v>
      </c>
      <c r="H38" s="38">
        <v>0</v>
      </c>
      <c r="I38" s="39">
        <v>0.0029999999999999996</v>
      </c>
      <c r="J38" s="38">
        <v>0</v>
      </c>
      <c r="K38" s="38">
        <v>0</v>
      </c>
      <c r="L38" s="38">
        <v>0</v>
      </c>
      <c r="M38" s="39">
        <v>0</v>
      </c>
      <c r="N38" s="19">
        <f>B38+F38+J38</f>
        <v>105</v>
      </c>
      <c r="O38" s="20">
        <f>C38+G38+K38</f>
        <v>0</v>
      </c>
      <c r="P38" s="38">
        <v>0</v>
      </c>
      <c r="Q38" s="41">
        <v>0.9689999999999999</v>
      </c>
    </row>
    <row r="39" spans="1:17" s="7" customFormat="1" ht="13.5" customHeight="1">
      <c r="A39" s="44" t="s">
        <v>68</v>
      </c>
      <c r="B39" s="38">
        <v>96.6</v>
      </c>
      <c r="C39" s="38">
        <v>0.966</v>
      </c>
      <c r="D39" s="38">
        <v>0</v>
      </c>
      <c r="E39" s="39">
        <v>0.966</v>
      </c>
      <c r="F39" s="38">
        <v>0.3</v>
      </c>
      <c r="G39" s="38">
        <v>0.0029999999999999996</v>
      </c>
      <c r="H39" s="38">
        <v>0</v>
      </c>
      <c r="I39" s="39">
        <v>0.0029999999999999996</v>
      </c>
      <c r="J39" s="38">
        <v>0</v>
      </c>
      <c r="K39" s="38">
        <v>0</v>
      </c>
      <c r="L39" s="38">
        <v>0</v>
      </c>
      <c r="M39" s="39">
        <v>0</v>
      </c>
      <c r="N39" s="19">
        <f>B39+F39+J39</f>
        <v>105</v>
      </c>
      <c r="O39" s="20">
        <f>C39+G39+K39</f>
        <v>0</v>
      </c>
      <c r="P39" s="38">
        <v>0</v>
      </c>
      <c r="Q39" s="41">
        <v>0.9689999999999999</v>
      </c>
    </row>
    <row r="40" ht="45" customHeight="1"/>
    <row r="41" ht="45" customHeight="1"/>
  </sheetData>
  <mergeCells count="4">
    <mergeCell ref="B7:E7"/>
    <mergeCell ref="F7:I7"/>
    <mergeCell ref="J7:M7"/>
    <mergeCell ref="N7:Q7"/>
  </mergeCells>
  <conditionalFormatting sqref="A9:A39">
    <cfRule type="expression" priority="1" dxfId="0" stopIfTrue="1">
      <formula>Z9="x"</formula>
    </cfRule>
  </conditionalFormatting>
  <printOptions horizontalCentered="1"/>
  <pageMargins left="0.23622047244094488" right="0.23622047244094488" top="0.5118110236220472" bottom="0.23622047244094488" header="0" footer="0"/>
  <pageSetup fitToHeight="1" fitToWidth="1"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1"/>
  <sheetViews>
    <sheetView zoomScale="90" zoomScaleNormal="90" workbookViewId="0" topLeftCell="A1">
      <selection activeCell="A1" sqref="A1"/>
    </sheetView>
  </sheetViews>
  <sheetFormatPr defaultColWidth="9.140625" defaultRowHeight="45" customHeight="1"/>
  <cols>
    <col min="1" max="1" width="11.8515625" style="0" bestFit="1" customWidth="1"/>
    <col min="2" max="2" width="13.7109375" style="0" bestFit="1" customWidth="1"/>
    <col min="3" max="3" width="15.7109375" style="0" bestFit="1" customWidth="1"/>
    <col min="4" max="5" width="16.7109375" style="0" bestFit="1" customWidth="1"/>
    <col min="6" max="6" width="13.7109375" style="0" bestFit="1" customWidth="1"/>
    <col min="7" max="7" width="15.7109375" style="0" bestFit="1" customWidth="1"/>
    <col min="8" max="9" width="16.7109375" style="0" bestFit="1" customWidth="1"/>
    <col min="10" max="10" width="13.7109375" style="0" bestFit="1" customWidth="1"/>
    <col min="11" max="11" width="15.7109375" style="0" bestFit="1" customWidth="1"/>
    <col min="12" max="13" width="16.7109375" style="0" bestFit="1" customWidth="1"/>
    <col min="14" max="14" width="13.7109375" style="0" bestFit="1" customWidth="1"/>
    <col min="15" max="15" width="15.7109375" style="0" bestFit="1" customWidth="1"/>
    <col min="16" max="17" width="16.7109375" style="0" bestFit="1" customWidth="1"/>
  </cols>
  <sheetData>
    <row r="1" s="4" customFormat="1" ht="20.25">
      <c r="A1" s="1" t="str">
        <f>'MAZARA (Sm3)'!A1</f>
        <v>THERMAL YEAR 2010/2011</v>
      </c>
    </row>
    <row r="2" s="4" customFormat="1" ht="20.25">
      <c r="A2" s="1" t="str">
        <f>'MAZARA (Sm3)'!A2</f>
        <v>Month: MARCH</v>
      </c>
    </row>
    <row r="3" s="4" customFormat="1" ht="20.25">
      <c r="A3" s="28" t="str">
        <f>'MAZARA (Sm3)'!A3</f>
        <v>Entry Point MAZARA DEL VALLO</v>
      </c>
    </row>
    <row r="4" ht="19.5" customHeight="1">
      <c r="A4" s="6" t="s">
        <v>34</v>
      </c>
    </row>
    <row r="5" s="7" customFormat="1" ht="9.75" customHeight="1"/>
    <row r="6" s="7" customFormat="1" ht="30" customHeight="1"/>
    <row r="7" spans="2:17" s="7" customFormat="1" ht="42.75" customHeight="1">
      <c r="B7" s="48" t="s">
        <v>4</v>
      </c>
      <c r="C7" s="49"/>
      <c r="D7" s="49"/>
      <c r="E7" s="50"/>
      <c r="F7" s="48" t="s">
        <v>5</v>
      </c>
      <c r="G7" s="49"/>
      <c r="H7" s="49"/>
      <c r="I7" s="50"/>
      <c r="J7" s="48" t="s">
        <v>6</v>
      </c>
      <c r="K7" s="49"/>
      <c r="L7" s="49"/>
      <c r="M7" s="50"/>
      <c r="N7" s="51" t="s">
        <v>7</v>
      </c>
      <c r="O7" s="52"/>
      <c r="P7" s="52"/>
      <c r="Q7" s="53"/>
    </row>
    <row r="8" spans="1:17" s="7" customFormat="1" ht="71.25" customHeight="1">
      <c r="A8" s="9" t="s">
        <v>8</v>
      </c>
      <c r="B8" s="10" t="s">
        <v>9</v>
      </c>
      <c r="C8" s="11" t="s">
        <v>10</v>
      </c>
      <c r="D8" s="11" t="s">
        <v>11</v>
      </c>
      <c r="E8" s="11" t="s">
        <v>12</v>
      </c>
      <c r="F8" s="10" t="s">
        <v>5</v>
      </c>
      <c r="G8" s="11" t="s">
        <v>10</v>
      </c>
      <c r="H8" s="11" t="s">
        <v>11</v>
      </c>
      <c r="I8" s="11" t="s">
        <v>12</v>
      </c>
      <c r="J8" s="10" t="s">
        <v>6</v>
      </c>
      <c r="K8" s="11" t="s">
        <v>10</v>
      </c>
      <c r="L8" s="11" t="s">
        <v>11</v>
      </c>
      <c r="M8" s="11" t="s">
        <v>12</v>
      </c>
      <c r="N8" s="12" t="s">
        <v>7</v>
      </c>
      <c r="O8" s="13" t="s">
        <v>10</v>
      </c>
      <c r="P8" s="13" t="s">
        <v>11</v>
      </c>
      <c r="Q8" s="14" t="s">
        <v>12</v>
      </c>
    </row>
    <row r="9" spans="1:17" s="7" customFormat="1" ht="13.5" customHeight="1">
      <c r="A9" s="44" t="s">
        <v>38</v>
      </c>
      <c r="B9" s="16">
        <f>'MAZARA (Sm3)'!B9*0.94794378</f>
        <v>93.84643422</v>
      </c>
      <c r="C9" s="17">
        <f>'MAZARA (Sm3)'!C9*0.94794378</f>
        <v>0</v>
      </c>
      <c r="D9" s="17" t="e">
        <f>'MAZARA (Sm3)'!D9*0.94794378</f>
        <v>#REF!</v>
      </c>
      <c r="E9" s="18" t="e">
        <f>IF('MAZARA (Sm3)'!E9&lt;&gt;"",'MAZARA (Sm3)'!E9*0.94794378,"")</f>
        <v>#REF!</v>
      </c>
      <c r="F9" s="16">
        <f>'MAZARA (Sm3)'!F9*0.94794378</f>
        <v>1.89588756</v>
      </c>
      <c r="G9" s="17">
        <f>'MAZARA (Sm3)'!G9*0.94794378</f>
        <v>0</v>
      </c>
      <c r="H9" s="17" t="e">
        <f>'MAZARA (Sm3)'!H9*0.94794378</f>
        <v>#REF!</v>
      </c>
      <c r="I9" s="18" t="e">
        <f>IF('MAZARA (Sm3)'!I9&lt;&gt;"",'MAZARA (Sm3)'!I9*0.94794378,"")</f>
        <v>#REF!</v>
      </c>
      <c r="J9" s="16">
        <f>'MAZARA (Sm3)'!J9*0.94794378</f>
        <v>3.79177512</v>
      </c>
      <c r="K9" s="17">
        <f>'MAZARA (Sm3)'!K9*0.94794378</f>
        <v>0</v>
      </c>
      <c r="L9" s="17" t="e">
        <f>'MAZARA (Sm3)'!L9*0.94794378</f>
        <v>#REF!</v>
      </c>
      <c r="M9" s="18" t="e">
        <f>IF('MAZARA (Sm3)'!M9&lt;&gt;"",'MAZARA (Sm3)'!M9*0.94794378,"")</f>
        <v>#REF!</v>
      </c>
      <c r="N9" s="19">
        <f>'MAZARA (Sm3)'!N9*0.94794378</f>
        <v>99.5340969</v>
      </c>
      <c r="O9" s="20">
        <f>'MAZARA (Sm3)'!O9*0.94794378</f>
        <v>0</v>
      </c>
      <c r="P9" s="20">
        <f>'MAZARA (Sm3)'!P9*0.94794378</f>
        <v>0</v>
      </c>
      <c r="Q9" s="21">
        <f>IF('MAZARA (Sm3)'!Q9&lt;&gt;"",'MAZARA (Sm3)'!Q9*0.94794378,"")</f>
        <v>0</v>
      </c>
    </row>
    <row r="10" spans="1:17" s="7" customFormat="1" ht="13.5" customHeight="1">
      <c r="A10" s="44" t="s">
        <v>39</v>
      </c>
      <c r="B10" s="16">
        <f>'MAZARA (Sm3)'!B10*0.94794378</f>
        <v>93.84643422</v>
      </c>
      <c r="C10" s="17">
        <f>'MAZARA (Sm3)'!C10*0.94794378</f>
        <v>0</v>
      </c>
      <c r="D10" s="17" t="e">
        <f>'MAZARA (Sm3)'!D10*0.94794378</f>
        <v>#REF!</v>
      </c>
      <c r="E10" s="18" t="e">
        <f>IF('MAZARA (Sm3)'!E10&lt;&gt;"",'MAZARA (Sm3)'!E10*0.94794378,"")</f>
        <v>#REF!</v>
      </c>
      <c r="F10" s="16">
        <f>'MAZARA (Sm3)'!F10*0.94794378</f>
        <v>1.89588756</v>
      </c>
      <c r="G10" s="17">
        <f>'MAZARA (Sm3)'!G10*0.94794378</f>
        <v>0</v>
      </c>
      <c r="H10" s="17" t="e">
        <f>'MAZARA (Sm3)'!H10*0.94794378</f>
        <v>#REF!</v>
      </c>
      <c r="I10" s="18" t="e">
        <f>IF('MAZARA (Sm3)'!I10&lt;&gt;"",'MAZARA (Sm3)'!I10*0.94794378,"")</f>
        <v>#REF!</v>
      </c>
      <c r="J10" s="16">
        <f>'MAZARA (Sm3)'!J10*0.94794378</f>
        <v>3.79177512</v>
      </c>
      <c r="K10" s="17">
        <f>'MAZARA (Sm3)'!K10*0.94794378</f>
        <v>0</v>
      </c>
      <c r="L10" s="17" t="e">
        <f>'MAZARA (Sm3)'!L10*0.94794378</f>
        <v>#REF!</v>
      </c>
      <c r="M10" s="18" t="e">
        <f>IF('MAZARA (Sm3)'!M10&lt;&gt;"",'MAZARA (Sm3)'!M10*0.94794378,"")</f>
        <v>#REF!</v>
      </c>
      <c r="N10" s="19">
        <f>'MAZARA (Sm3)'!N10*0.94794378</f>
        <v>99.5340969</v>
      </c>
      <c r="O10" s="20">
        <f>'MAZARA (Sm3)'!O10*0.94794378</f>
        <v>0</v>
      </c>
      <c r="P10" s="20">
        <f>'MAZARA (Sm3)'!P10*0.94794378</f>
        <v>0</v>
      </c>
      <c r="Q10" s="21">
        <f>IF('MAZARA (Sm3)'!Q10&lt;&gt;"",'MAZARA (Sm3)'!Q10*0.94794378,"")</f>
        <v>0</v>
      </c>
    </row>
    <row r="11" spans="1:17" s="7" customFormat="1" ht="13.5" customHeight="1">
      <c r="A11" s="44" t="s">
        <v>40</v>
      </c>
      <c r="B11" s="16">
        <f>'MAZARA (Sm3)'!B11*0.94794378</f>
        <v>93.84643422</v>
      </c>
      <c r="C11" s="17">
        <f>'MAZARA (Sm3)'!C11*0.94794378</f>
        <v>0</v>
      </c>
      <c r="D11" s="17" t="e">
        <f>'MAZARA (Sm3)'!D11*0.94794378</f>
        <v>#REF!</v>
      </c>
      <c r="E11" s="18" t="e">
        <f>IF('MAZARA (Sm3)'!E11&lt;&gt;"",'MAZARA (Sm3)'!E11*0.94794378,"")</f>
        <v>#REF!</v>
      </c>
      <c r="F11" s="16">
        <f>'MAZARA (Sm3)'!F11*0.94794378</f>
        <v>1.89588756</v>
      </c>
      <c r="G11" s="17">
        <f>'MAZARA (Sm3)'!G11*0.94794378</f>
        <v>0</v>
      </c>
      <c r="H11" s="17" t="e">
        <f>'MAZARA (Sm3)'!H11*0.94794378</f>
        <v>#REF!</v>
      </c>
      <c r="I11" s="18" t="e">
        <f>IF('MAZARA (Sm3)'!I11&lt;&gt;"",'MAZARA (Sm3)'!I11*0.94794378,"")</f>
        <v>#REF!</v>
      </c>
      <c r="J11" s="16">
        <f>'MAZARA (Sm3)'!J11*0.94794378</f>
        <v>3.79177512</v>
      </c>
      <c r="K11" s="17">
        <f>'MAZARA (Sm3)'!K11*0.94794378</f>
        <v>0</v>
      </c>
      <c r="L11" s="17" t="e">
        <f>'MAZARA (Sm3)'!L11*0.94794378</f>
        <v>#REF!</v>
      </c>
      <c r="M11" s="18" t="e">
        <f>IF('MAZARA (Sm3)'!M11&lt;&gt;"",'MAZARA (Sm3)'!M11*0.94794378,"")</f>
        <v>#REF!</v>
      </c>
      <c r="N11" s="19">
        <f>'MAZARA (Sm3)'!N11*0.94794378</f>
        <v>99.5340969</v>
      </c>
      <c r="O11" s="20">
        <f>'MAZARA (Sm3)'!O11*0.94794378</f>
        <v>0</v>
      </c>
      <c r="P11" s="20">
        <f>'MAZARA (Sm3)'!P11*0.94794378</f>
        <v>0</v>
      </c>
      <c r="Q11" s="21">
        <f>IF('MAZARA (Sm3)'!Q11&lt;&gt;"",'MAZARA (Sm3)'!Q11*0.94794378,"")</f>
        <v>0</v>
      </c>
    </row>
    <row r="12" spans="1:17" s="7" customFormat="1" ht="13.5" customHeight="1">
      <c r="A12" s="45" t="s">
        <v>41</v>
      </c>
      <c r="B12" s="16">
        <f>'MAZARA (Sm3)'!B12*0.94794378</f>
        <v>93.84643422</v>
      </c>
      <c r="C12" s="17">
        <f>'MAZARA (Sm3)'!C12*0.94794378</f>
        <v>0</v>
      </c>
      <c r="D12" s="17" t="e">
        <f>'MAZARA (Sm3)'!D12*0.94794378</f>
        <v>#REF!</v>
      </c>
      <c r="E12" s="18" t="e">
        <f>IF('MAZARA (Sm3)'!E12&lt;&gt;"",'MAZARA (Sm3)'!E12*0.94794378,"")</f>
        <v>#REF!</v>
      </c>
      <c r="F12" s="16">
        <f>'MAZARA (Sm3)'!F12*0.94794378</f>
        <v>1.89588756</v>
      </c>
      <c r="G12" s="17">
        <f>'MAZARA (Sm3)'!G12*0.94794378</f>
        <v>0</v>
      </c>
      <c r="H12" s="17" t="e">
        <f>'MAZARA (Sm3)'!H12*0.94794378</f>
        <v>#REF!</v>
      </c>
      <c r="I12" s="18" t="e">
        <f>IF('MAZARA (Sm3)'!I12&lt;&gt;"",'MAZARA (Sm3)'!I12*0.94794378,"")</f>
        <v>#REF!</v>
      </c>
      <c r="J12" s="16">
        <f>'MAZARA (Sm3)'!J12*0.94794378</f>
        <v>3.79177512</v>
      </c>
      <c r="K12" s="17">
        <f>'MAZARA (Sm3)'!K12*0.94794378</f>
        <v>0</v>
      </c>
      <c r="L12" s="17" t="e">
        <f>'MAZARA (Sm3)'!L12*0.94794378</f>
        <v>#REF!</v>
      </c>
      <c r="M12" s="18" t="e">
        <f>IF('MAZARA (Sm3)'!M12&lt;&gt;"",'MAZARA (Sm3)'!M12*0.94794378,"")</f>
        <v>#REF!</v>
      </c>
      <c r="N12" s="19">
        <f>'MAZARA (Sm3)'!N12*0.94794378</f>
        <v>99.5340969</v>
      </c>
      <c r="O12" s="20">
        <f>'MAZARA (Sm3)'!O12*0.94794378</f>
        <v>0</v>
      </c>
      <c r="P12" s="20">
        <f>'MAZARA (Sm3)'!P12*0.94794378</f>
        <v>0</v>
      </c>
      <c r="Q12" s="21">
        <f>IF('MAZARA (Sm3)'!Q12&lt;&gt;"",'MAZARA (Sm3)'!Q12*0.94794378,"")</f>
        <v>0</v>
      </c>
    </row>
    <row r="13" spans="1:17" s="7" customFormat="1" ht="13.5" customHeight="1">
      <c r="A13" s="45" t="s">
        <v>42</v>
      </c>
      <c r="B13" s="16">
        <f>'MAZARA (Sm3)'!B13*0.94794378</f>
        <v>93.84643422</v>
      </c>
      <c r="C13" s="17">
        <f>'MAZARA (Sm3)'!C13*0.94794378</f>
        <v>0</v>
      </c>
      <c r="D13" s="17" t="e">
        <f>'MAZARA (Sm3)'!D13*0.94794378</f>
        <v>#REF!</v>
      </c>
      <c r="E13" s="18" t="e">
        <f>IF('MAZARA (Sm3)'!E13&lt;&gt;"",'MAZARA (Sm3)'!E13*0.94794378,"")</f>
        <v>#REF!</v>
      </c>
      <c r="F13" s="16">
        <f>'MAZARA (Sm3)'!F13*0.94794378</f>
        <v>1.89588756</v>
      </c>
      <c r="G13" s="17">
        <f>'MAZARA (Sm3)'!G13*0.94794378</f>
        <v>0</v>
      </c>
      <c r="H13" s="17" t="e">
        <f>'MAZARA (Sm3)'!H13*0.94794378</f>
        <v>#REF!</v>
      </c>
      <c r="I13" s="18" t="e">
        <f>IF('MAZARA (Sm3)'!I13&lt;&gt;"",'MAZARA (Sm3)'!I13*0.94794378,"")</f>
        <v>#REF!</v>
      </c>
      <c r="J13" s="16">
        <f>'MAZARA (Sm3)'!J13*0.94794378</f>
        <v>3.79177512</v>
      </c>
      <c r="K13" s="17">
        <f>'MAZARA (Sm3)'!K13*0.94794378</f>
        <v>0</v>
      </c>
      <c r="L13" s="17" t="e">
        <f>'MAZARA (Sm3)'!L13*0.94794378</f>
        <v>#REF!</v>
      </c>
      <c r="M13" s="18" t="e">
        <f>IF('MAZARA (Sm3)'!M13&lt;&gt;"",'MAZARA (Sm3)'!M13*0.94794378,"")</f>
        <v>#REF!</v>
      </c>
      <c r="N13" s="19">
        <f>'MAZARA (Sm3)'!N13*0.94794378</f>
        <v>99.5340969</v>
      </c>
      <c r="O13" s="20">
        <f>'MAZARA (Sm3)'!O13*0.94794378</f>
        <v>0</v>
      </c>
      <c r="P13" s="20">
        <f>'MAZARA (Sm3)'!P13*0.94794378</f>
        <v>0</v>
      </c>
      <c r="Q13" s="21">
        <f>IF('MAZARA (Sm3)'!Q13&lt;&gt;"",'MAZARA (Sm3)'!Q13*0.94794378,"")</f>
        <v>0</v>
      </c>
    </row>
    <row r="14" spans="1:17" s="7" customFormat="1" ht="13.5" customHeight="1">
      <c r="A14" s="45" t="s">
        <v>43</v>
      </c>
      <c r="B14" s="16">
        <f>'MAZARA (Sm3)'!B14*0.94794378</f>
        <v>93.84643422</v>
      </c>
      <c r="C14" s="17">
        <f>'MAZARA (Sm3)'!C14*0.94794378</f>
        <v>0</v>
      </c>
      <c r="D14" s="17" t="e">
        <f>'MAZARA (Sm3)'!D14*0.94794378</f>
        <v>#REF!</v>
      </c>
      <c r="E14" s="18" t="e">
        <f>IF('MAZARA (Sm3)'!E14&lt;&gt;"",'MAZARA (Sm3)'!E14*0.94794378,"")</f>
        <v>#REF!</v>
      </c>
      <c r="F14" s="16">
        <f>'MAZARA (Sm3)'!F14*0.94794378</f>
        <v>1.89588756</v>
      </c>
      <c r="G14" s="17">
        <f>'MAZARA (Sm3)'!G14*0.94794378</f>
        <v>0</v>
      </c>
      <c r="H14" s="17" t="e">
        <f>'MAZARA (Sm3)'!H14*0.94794378</f>
        <v>#REF!</v>
      </c>
      <c r="I14" s="18" t="e">
        <f>IF('MAZARA (Sm3)'!I14&lt;&gt;"",'MAZARA (Sm3)'!I14*0.94794378,"")</f>
        <v>#REF!</v>
      </c>
      <c r="J14" s="16">
        <f>'MAZARA (Sm3)'!J14*0.94794378</f>
        <v>3.79177512</v>
      </c>
      <c r="K14" s="17">
        <f>'MAZARA (Sm3)'!K14*0.94794378</f>
        <v>0</v>
      </c>
      <c r="L14" s="17" t="e">
        <f>'MAZARA (Sm3)'!L14*0.94794378</f>
        <v>#REF!</v>
      </c>
      <c r="M14" s="18" t="e">
        <f>IF('MAZARA (Sm3)'!M14&lt;&gt;"",'MAZARA (Sm3)'!M14*0.94794378,"")</f>
        <v>#REF!</v>
      </c>
      <c r="N14" s="19">
        <f>'MAZARA (Sm3)'!N14*0.94794378</f>
        <v>99.5340969</v>
      </c>
      <c r="O14" s="20">
        <f>'MAZARA (Sm3)'!O14*0.94794378</f>
        <v>0</v>
      </c>
      <c r="P14" s="20">
        <f>'MAZARA (Sm3)'!P14*0.94794378</f>
        <v>0</v>
      </c>
      <c r="Q14" s="21">
        <f>IF('MAZARA (Sm3)'!Q14&lt;&gt;"",'MAZARA (Sm3)'!Q14*0.94794378,"")</f>
        <v>0</v>
      </c>
    </row>
    <row r="15" spans="1:17" s="7" customFormat="1" ht="13.5" customHeight="1">
      <c r="A15" s="45" t="s">
        <v>44</v>
      </c>
      <c r="B15" s="16">
        <f>'MAZARA (Sm3)'!B15*0.94794378</f>
        <v>93.84643422</v>
      </c>
      <c r="C15" s="17">
        <f>'MAZARA (Sm3)'!C15*0.94794378</f>
        <v>0</v>
      </c>
      <c r="D15" s="17" t="e">
        <f>'MAZARA (Sm3)'!D15*0.94794378</f>
        <v>#REF!</v>
      </c>
      <c r="E15" s="18" t="e">
        <f>IF('MAZARA (Sm3)'!E15&lt;&gt;"",'MAZARA (Sm3)'!E15*0.94794378,"")</f>
        <v>#REF!</v>
      </c>
      <c r="F15" s="16">
        <f>'MAZARA (Sm3)'!F15*0.94794378</f>
        <v>1.89588756</v>
      </c>
      <c r="G15" s="17">
        <f>'MAZARA (Sm3)'!G15*0.94794378</f>
        <v>0</v>
      </c>
      <c r="H15" s="17" t="e">
        <f>'MAZARA (Sm3)'!H15*0.94794378</f>
        <v>#REF!</v>
      </c>
      <c r="I15" s="18" t="e">
        <f>IF('MAZARA (Sm3)'!I15&lt;&gt;"",'MAZARA (Sm3)'!I15*0.94794378,"")</f>
        <v>#REF!</v>
      </c>
      <c r="J15" s="16">
        <f>'MAZARA (Sm3)'!J15*0.94794378</f>
        <v>3.79177512</v>
      </c>
      <c r="K15" s="17">
        <f>'MAZARA (Sm3)'!K15*0.94794378</f>
        <v>0</v>
      </c>
      <c r="L15" s="17" t="e">
        <f>'MAZARA (Sm3)'!L15*0.94794378</f>
        <v>#REF!</v>
      </c>
      <c r="M15" s="18" t="e">
        <f>IF('MAZARA (Sm3)'!M15&lt;&gt;"",'MAZARA (Sm3)'!M15*0.94794378,"")</f>
        <v>#REF!</v>
      </c>
      <c r="N15" s="19">
        <f>'MAZARA (Sm3)'!N15*0.94794378</f>
        <v>99.5340969</v>
      </c>
      <c r="O15" s="20">
        <f>'MAZARA (Sm3)'!O15*0.94794378</f>
        <v>0</v>
      </c>
      <c r="P15" s="20">
        <f>'MAZARA (Sm3)'!P15*0.94794378</f>
        <v>0</v>
      </c>
      <c r="Q15" s="21">
        <f>IF('MAZARA (Sm3)'!Q15&lt;&gt;"",'MAZARA (Sm3)'!Q15*0.94794378,"")</f>
        <v>0</v>
      </c>
    </row>
    <row r="16" spans="1:17" s="7" customFormat="1" ht="13.5" customHeight="1">
      <c r="A16" s="45" t="s">
        <v>45</v>
      </c>
      <c r="B16" s="16">
        <f>'MAZARA (Sm3)'!B16*0.94794378</f>
        <v>93.84643422</v>
      </c>
      <c r="C16" s="17">
        <f>'MAZARA (Sm3)'!C16*0.94794378</f>
        <v>0</v>
      </c>
      <c r="D16" s="17" t="e">
        <f>'MAZARA (Sm3)'!D16*0.94794378</f>
        <v>#REF!</v>
      </c>
      <c r="E16" s="18" t="e">
        <f>IF('MAZARA (Sm3)'!E16&lt;&gt;"",'MAZARA (Sm3)'!E16*0.94794378,"")</f>
        <v>#REF!</v>
      </c>
      <c r="F16" s="16">
        <f>'MAZARA (Sm3)'!F16*0.94794378</f>
        <v>1.89588756</v>
      </c>
      <c r="G16" s="17">
        <f>'MAZARA (Sm3)'!G16*0.94794378</f>
        <v>0</v>
      </c>
      <c r="H16" s="17" t="e">
        <f>'MAZARA (Sm3)'!H16*0.94794378</f>
        <v>#REF!</v>
      </c>
      <c r="I16" s="18" t="e">
        <f>IF('MAZARA (Sm3)'!I16&lt;&gt;"",'MAZARA (Sm3)'!I16*0.94794378,"")</f>
        <v>#REF!</v>
      </c>
      <c r="J16" s="16">
        <f>'MAZARA (Sm3)'!J16*0.94794378</f>
        <v>3.79177512</v>
      </c>
      <c r="K16" s="17">
        <f>'MAZARA (Sm3)'!K16*0.94794378</f>
        <v>0</v>
      </c>
      <c r="L16" s="17" t="e">
        <f>'MAZARA (Sm3)'!L16*0.94794378</f>
        <v>#REF!</v>
      </c>
      <c r="M16" s="18" t="e">
        <f>IF('MAZARA (Sm3)'!M16&lt;&gt;"",'MAZARA (Sm3)'!M16*0.94794378,"")</f>
        <v>#REF!</v>
      </c>
      <c r="N16" s="19">
        <f>'MAZARA (Sm3)'!N16*0.94794378</f>
        <v>99.5340969</v>
      </c>
      <c r="O16" s="20">
        <f>'MAZARA (Sm3)'!O16*0.94794378</f>
        <v>0</v>
      </c>
      <c r="P16" s="20">
        <f>'MAZARA (Sm3)'!P16*0.94794378</f>
        <v>0</v>
      </c>
      <c r="Q16" s="21">
        <f>IF('MAZARA (Sm3)'!Q16&lt;&gt;"",'MAZARA (Sm3)'!Q16*0.94794378,"")</f>
        <v>0</v>
      </c>
    </row>
    <row r="17" spans="1:17" s="7" customFormat="1" ht="13.5" customHeight="1">
      <c r="A17" s="44" t="s">
        <v>46</v>
      </c>
      <c r="B17" s="16">
        <f>'MAZARA (Sm3)'!B17*0.94794378</f>
        <v>93.84643422</v>
      </c>
      <c r="C17" s="17">
        <f>'MAZARA (Sm3)'!C17*0.94794378</f>
        <v>0</v>
      </c>
      <c r="D17" s="17" t="e">
        <f>'MAZARA (Sm3)'!D17*0.94794378</f>
        <v>#REF!</v>
      </c>
      <c r="E17" s="18" t="e">
        <f>IF('MAZARA (Sm3)'!E17&lt;&gt;"",'MAZARA (Sm3)'!E17*0.94794378,"")</f>
        <v>#REF!</v>
      </c>
      <c r="F17" s="16">
        <f>'MAZARA (Sm3)'!F17*0.94794378</f>
        <v>1.89588756</v>
      </c>
      <c r="G17" s="17">
        <f>'MAZARA (Sm3)'!G17*0.94794378</f>
        <v>0</v>
      </c>
      <c r="H17" s="17" t="e">
        <f>'MAZARA (Sm3)'!H17*0.94794378</f>
        <v>#REF!</v>
      </c>
      <c r="I17" s="18" t="e">
        <f>IF('MAZARA (Sm3)'!I17&lt;&gt;"",'MAZARA (Sm3)'!I17*0.94794378,"")</f>
        <v>#REF!</v>
      </c>
      <c r="J17" s="16">
        <f>'MAZARA (Sm3)'!J17*0.94794378</f>
        <v>3.79177512</v>
      </c>
      <c r="K17" s="17">
        <f>'MAZARA (Sm3)'!K17*0.94794378</f>
        <v>0</v>
      </c>
      <c r="L17" s="17" t="e">
        <f>'MAZARA (Sm3)'!L17*0.94794378</f>
        <v>#REF!</v>
      </c>
      <c r="M17" s="18" t="e">
        <f>IF('MAZARA (Sm3)'!M17&lt;&gt;"",'MAZARA (Sm3)'!M17*0.94794378,"")</f>
        <v>#REF!</v>
      </c>
      <c r="N17" s="19">
        <f>'MAZARA (Sm3)'!N17*0.94794378</f>
        <v>99.5340969</v>
      </c>
      <c r="O17" s="20">
        <f>'MAZARA (Sm3)'!O17*0.94794378</f>
        <v>0</v>
      </c>
      <c r="P17" s="20">
        <f>'MAZARA (Sm3)'!P17*0.94794378</f>
        <v>0</v>
      </c>
      <c r="Q17" s="21">
        <f>IF('MAZARA (Sm3)'!Q17&lt;&gt;"",'MAZARA (Sm3)'!Q17*0.94794378,"")</f>
        <v>0</v>
      </c>
    </row>
    <row r="18" spans="1:17" s="7" customFormat="1" ht="13.5" customHeight="1">
      <c r="A18" s="44" t="s">
        <v>47</v>
      </c>
      <c r="B18" s="16">
        <f>'MAZARA (Sm3)'!B18*0.94794378</f>
        <v>93.84643422</v>
      </c>
      <c r="C18" s="17">
        <f>'MAZARA (Sm3)'!C18*0.94794378</f>
        <v>0</v>
      </c>
      <c r="D18" s="17" t="e">
        <f>'MAZARA (Sm3)'!D18*0.94794378</f>
        <v>#REF!</v>
      </c>
      <c r="E18" s="18" t="e">
        <f>IF('MAZARA (Sm3)'!E18&lt;&gt;"",'MAZARA (Sm3)'!E18*0.94794378,"")</f>
        <v>#REF!</v>
      </c>
      <c r="F18" s="16">
        <f>'MAZARA (Sm3)'!F18*0.94794378</f>
        <v>1.89588756</v>
      </c>
      <c r="G18" s="17">
        <f>'MAZARA (Sm3)'!G18*0.94794378</f>
        <v>0</v>
      </c>
      <c r="H18" s="17" t="e">
        <f>'MAZARA (Sm3)'!H18*0.94794378</f>
        <v>#REF!</v>
      </c>
      <c r="I18" s="18" t="e">
        <f>IF('MAZARA (Sm3)'!I18&lt;&gt;"",'MAZARA (Sm3)'!I18*0.94794378,"")</f>
        <v>#REF!</v>
      </c>
      <c r="J18" s="16">
        <f>'MAZARA (Sm3)'!J18*0.94794378</f>
        <v>3.79177512</v>
      </c>
      <c r="K18" s="17">
        <f>'MAZARA (Sm3)'!K18*0.94794378</f>
        <v>0</v>
      </c>
      <c r="L18" s="17" t="e">
        <f>'MAZARA (Sm3)'!L18*0.94794378</f>
        <v>#REF!</v>
      </c>
      <c r="M18" s="18" t="e">
        <f>IF('MAZARA (Sm3)'!M18&lt;&gt;"",'MAZARA (Sm3)'!M18*0.94794378,"")</f>
        <v>#REF!</v>
      </c>
      <c r="N18" s="19">
        <f>'MAZARA (Sm3)'!N18*0.94794378</f>
        <v>99.5340969</v>
      </c>
      <c r="O18" s="20">
        <f>'MAZARA (Sm3)'!O18*0.94794378</f>
        <v>0</v>
      </c>
      <c r="P18" s="20">
        <f>'MAZARA (Sm3)'!P18*0.94794378</f>
        <v>0</v>
      </c>
      <c r="Q18" s="21">
        <f>IF('MAZARA (Sm3)'!Q18&lt;&gt;"",'MAZARA (Sm3)'!Q18*0.94794378,"")</f>
        <v>0</v>
      </c>
    </row>
    <row r="19" spans="1:17" s="7" customFormat="1" ht="13.5" customHeight="1">
      <c r="A19" s="45" t="s">
        <v>48</v>
      </c>
      <c r="B19" s="16">
        <f>'MAZARA (Sm3)'!B19*0.94794378</f>
        <v>93.84643422</v>
      </c>
      <c r="C19" s="17">
        <f>'MAZARA (Sm3)'!C19*0.94794378</f>
        <v>0</v>
      </c>
      <c r="D19" s="17" t="e">
        <f>'MAZARA (Sm3)'!D19*0.94794378</f>
        <v>#REF!</v>
      </c>
      <c r="E19" s="18" t="e">
        <f>IF('MAZARA (Sm3)'!E19&lt;&gt;"",'MAZARA (Sm3)'!E19*0.94794378,"")</f>
        <v>#REF!</v>
      </c>
      <c r="F19" s="16">
        <f>'MAZARA (Sm3)'!F19*0.94794378</f>
        <v>1.89588756</v>
      </c>
      <c r="G19" s="17">
        <f>'MAZARA (Sm3)'!G19*0.94794378</f>
        <v>0</v>
      </c>
      <c r="H19" s="17" t="e">
        <f>'MAZARA (Sm3)'!H19*0.94794378</f>
        <v>#REF!</v>
      </c>
      <c r="I19" s="18" t="e">
        <f>IF('MAZARA (Sm3)'!I19&lt;&gt;"",'MAZARA (Sm3)'!I19*0.94794378,"")</f>
        <v>#REF!</v>
      </c>
      <c r="J19" s="16">
        <f>'MAZARA (Sm3)'!J19*0.94794378</f>
        <v>3.79177512</v>
      </c>
      <c r="K19" s="17">
        <f>'MAZARA (Sm3)'!K19*0.94794378</f>
        <v>0</v>
      </c>
      <c r="L19" s="17" t="e">
        <f>'MAZARA (Sm3)'!L19*0.94794378</f>
        <v>#REF!</v>
      </c>
      <c r="M19" s="18" t="e">
        <f>IF('MAZARA (Sm3)'!M19&lt;&gt;"",'MAZARA (Sm3)'!M19*0.94794378,"")</f>
        <v>#REF!</v>
      </c>
      <c r="N19" s="19">
        <f>'MAZARA (Sm3)'!N19*0.94794378</f>
        <v>99.5340969</v>
      </c>
      <c r="O19" s="20">
        <f>'MAZARA (Sm3)'!O19*0.94794378</f>
        <v>0</v>
      </c>
      <c r="P19" s="20">
        <f>'MAZARA (Sm3)'!P19*0.94794378</f>
        <v>0</v>
      </c>
      <c r="Q19" s="21">
        <f>IF('MAZARA (Sm3)'!Q19&lt;&gt;"",'MAZARA (Sm3)'!Q19*0.94794378,"")</f>
        <v>0</v>
      </c>
    </row>
    <row r="20" spans="1:17" s="7" customFormat="1" ht="13.5" customHeight="1">
      <c r="A20" s="45" t="s">
        <v>49</v>
      </c>
      <c r="B20" s="16">
        <f>'MAZARA (Sm3)'!B20*0.94794378</f>
        <v>93.84643422</v>
      </c>
      <c r="C20" s="17">
        <f>'MAZARA (Sm3)'!C20*0.94794378</f>
        <v>0</v>
      </c>
      <c r="D20" s="17" t="e">
        <f>'MAZARA (Sm3)'!D20*0.94794378</f>
        <v>#REF!</v>
      </c>
      <c r="E20" s="18" t="e">
        <f>IF('MAZARA (Sm3)'!E20&lt;&gt;"",'MAZARA (Sm3)'!E20*0.94794378,"")</f>
        <v>#REF!</v>
      </c>
      <c r="F20" s="16">
        <f>'MAZARA (Sm3)'!F20*0.94794378</f>
        <v>1.89588756</v>
      </c>
      <c r="G20" s="17">
        <f>'MAZARA (Sm3)'!G20*0.94794378</f>
        <v>0</v>
      </c>
      <c r="H20" s="17" t="e">
        <f>'MAZARA (Sm3)'!H20*0.94794378</f>
        <v>#REF!</v>
      </c>
      <c r="I20" s="18" t="e">
        <f>IF('MAZARA (Sm3)'!I20&lt;&gt;"",'MAZARA (Sm3)'!I20*0.94794378,"")</f>
        <v>#REF!</v>
      </c>
      <c r="J20" s="16">
        <f>'MAZARA (Sm3)'!J20*0.94794378</f>
        <v>3.79177512</v>
      </c>
      <c r="K20" s="17">
        <f>'MAZARA (Sm3)'!K20*0.94794378</f>
        <v>0</v>
      </c>
      <c r="L20" s="17" t="e">
        <f>'MAZARA (Sm3)'!L20*0.94794378</f>
        <v>#REF!</v>
      </c>
      <c r="M20" s="18" t="e">
        <f>IF('MAZARA (Sm3)'!M20&lt;&gt;"",'MAZARA (Sm3)'!M20*0.94794378,"")</f>
        <v>#REF!</v>
      </c>
      <c r="N20" s="19">
        <f>'MAZARA (Sm3)'!N20*0.94794378</f>
        <v>99.5340969</v>
      </c>
      <c r="O20" s="20">
        <f>'MAZARA (Sm3)'!O20*0.94794378</f>
        <v>0</v>
      </c>
      <c r="P20" s="20">
        <f>'MAZARA (Sm3)'!P20*0.94794378</f>
        <v>0</v>
      </c>
      <c r="Q20" s="21">
        <f>IF('MAZARA (Sm3)'!Q20&lt;&gt;"",'MAZARA (Sm3)'!Q20*0.94794378,"")</f>
        <v>0</v>
      </c>
    </row>
    <row r="21" spans="1:17" s="7" customFormat="1" ht="13.5" customHeight="1">
      <c r="A21" s="45" t="s">
        <v>50</v>
      </c>
      <c r="B21" s="16">
        <f>'MAZARA (Sm3)'!B21*0.94794378</f>
        <v>93.84643422</v>
      </c>
      <c r="C21" s="17">
        <f>'MAZARA (Sm3)'!C21*0.94794378</f>
        <v>0</v>
      </c>
      <c r="D21" s="17" t="e">
        <f>'MAZARA (Sm3)'!D21*0.94794378</f>
        <v>#REF!</v>
      </c>
      <c r="E21" s="18" t="e">
        <f>IF('MAZARA (Sm3)'!E21&lt;&gt;"",'MAZARA (Sm3)'!E21*0.94794378,"")</f>
        <v>#REF!</v>
      </c>
      <c r="F21" s="16">
        <f>'MAZARA (Sm3)'!F21*0.94794378</f>
        <v>1.89588756</v>
      </c>
      <c r="G21" s="17">
        <f>'MAZARA (Sm3)'!G21*0.94794378</f>
        <v>0</v>
      </c>
      <c r="H21" s="17" t="e">
        <f>'MAZARA (Sm3)'!H21*0.94794378</f>
        <v>#REF!</v>
      </c>
      <c r="I21" s="18" t="e">
        <f>IF('MAZARA (Sm3)'!I21&lt;&gt;"",'MAZARA (Sm3)'!I21*0.94794378,"")</f>
        <v>#REF!</v>
      </c>
      <c r="J21" s="16">
        <f>'MAZARA (Sm3)'!J21*0.94794378</f>
        <v>3.79177512</v>
      </c>
      <c r="K21" s="17">
        <f>'MAZARA (Sm3)'!K21*0.94794378</f>
        <v>0</v>
      </c>
      <c r="L21" s="17" t="e">
        <f>'MAZARA (Sm3)'!L21*0.94794378</f>
        <v>#REF!</v>
      </c>
      <c r="M21" s="18" t="e">
        <f>IF('MAZARA (Sm3)'!M21&lt;&gt;"",'MAZARA (Sm3)'!M21*0.94794378,"")</f>
        <v>#REF!</v>
      </c>
      <c r="N21" s="19">
        <f>'MAZARA (Sm3)'!N21*0.94794378</f>
        <v>99.5340969</v>
      </c>
      <c r="O21" s="20">
        <f>'MAZARA (Sm3)'!O21*0.94794378</f>
        <v>0</v>
      </c>
      <c r="P21" s="20">
        <f>'MAZARA (Sm3)'!P21*0.94794378</f>
        <v>0</v>
      </c>
      <c r="Q21" s="21">
        <f>IF('MAZARA (Sm3)'!Q21&lt;&gt;"",'MAZARA (Sm3)'!Q21*0.94794378,"")</f>
        <v>0</v>
      </c>
    </row>
    <row r="22" spans="1:17" s="7" customFormat="1" ht="13.5" customHeight="1">
      <c r="A22" s="45" t="s">
        <v>51</v>
      </c>
      <c r="B22" s="16">
        <f>'MAZARA (Sm3)'!B22*0.94794378</f>
        <v>93.84643422</v>
      </c>
      <c r="C22" s="17">
        <f>'MAZARA (Sm3)'!C22*0.94794378</f>
        <v>0</v>
      </c>
      <c r="D22" s="17" t="e">
        <f>'MAZARA (Sm3)'!D22*0.94794378</f>
        <v>#REF!</v>
      </c>
      <c r="E22" s="18" t="e">
        <f>IF('MAZARA (Sm3)'!E22&lt;&gt;"",'MAZARA (Sm3)'!E22*0.94794378,"")</f>
        <v>#REF!</v>
      </c>
      <c r="F22" s="16">
        <f>'MAZARA (Sm3)'!F22*0.94794378</f>
        <v>1.89588756</v>
      </c>
      <c r="G22" s="17">
        <f>'MAZARA (Sm3)'!G22*0.94794378</f>
        <v>0</v>
      </c>
      <c r="H22" s="17" t="e">
        <f>'MAZARA (Sm3)'!H22*0.94794378</f>
        <v>#REF!</v>
      </c>
      <c r="I22" s="18" t="e">
        <f>IF('MAZARA (Sm3)'!I22&lt;&gt;"",'MAZARA (Sm3)'!I22*0.94794378,"")</f>
        <v>#REF!</v>
      </c>
      <c r="J22" s="16">
        <f>'MAZARA (Sm3)'!J22*0.94794378</f>
        <v>3.79177512</v>
      </c>
      <c r="K22" s="17">
        <f>'MAZARA (Sm3)'!K22*0.94794378</f>
        <v>0</v>
      </c>
      <c r="L22" s="17" t="e">
        <f>'MAZARA (Sm3)'!L22*0.94794378</f>
        <v>#REF!</v>
      </c>
      <c r="M22" s="18" t="e">
        <f>IF('MAZARA (Sm3)'!M22&lt;&gt;"",'MAZARA (Sm3)'!M22*0.94794378,"")</f>
        <v>#REF!</v>
      </c>
      <c r="N22" s="19">
        <f>'MAZARA (Sm3)'!N22*0.94794378</f>
        <v>99.5340969</v>
      </c>
      <c r="O22" s="20">
        <f>'MAZARA (Sm3)'!O22*0.94794378</f>
        <v>0</v>
      </c>
      <c r="P22" s="20">
        <f>'MAZARA (Sm3)'!P22*0.94794378</f>
        <v>0</v>
      </c>
      <c r="Q22" s="21">
        <f>IF('MAZARA (Sm3)'!Q22&lt;&gt;"",'MAZARA (Sm3)'!Q22*0.94794378,"")</f>
        <v>0</v>
      </c>
    </row>
    <row r="23" spans="1:17" s="7" customFormat="1" ht="13.5" customHeight="1">
      <c r="A23" s="45" t="s">
        <v>52</v>
      </c>
      <c r="B23" s="16">
        <f>'MAZARA (Sm3)'!B23*0.94794378</f>
        <v>93.84643422</v>
      </c>
      <c r="C23" s="17">
        <f>'MAZARA (Sm3)'!C23*0.94794378</f>
        <v>0</v>
      </c>
      <c r="D23" s="17" t="e">
        <f>'MAZARA (Sm3)'!D23*0.94794378</f>
        <v>#REF!</v>
      </c>
      <c r="E23" s="18" t="e">
        <f>IF('MAZARA (Sm3)'!E23&lt;&gt;"",'MAZARA (Sm3)'!E23*0.94794378,"")</f>
        <v>#REF!</v>
      </c>
      <c r="F23" s="16">
        <f>'MAZARA (Sm3)'!F23*0.94794378</f>
        <v>1.89588756</v>
      </c>
      <c r="G23" s="17">
        <f>'MAZARA (Sm3)'!G23*0.94794378</f>
        <v>0</v>
      </c>
      <c r="H23" s="17" t="e">
        <f>'MAZARA (Sm3)'!H23*0.94794378</f>
        <v>#REF!</v>
      </c>
      <c r="I23" s="18" t="e">
        <f>IF('MAZARA (Sm3)'!I23&lt;&gt;"",'MAZARA (Sm3)'!I23*0.94794378,"")</f>
        <v>#REF!</v>
      </c>
      <c r="J23" s="16">
        <f>'MAZARA (Sm3)'!J23*0.94794378</f>
        <v>3.79177512</v>
      </c>
      <c r="K23" s="17">
        <f>'MAZARA (Sm3)'!K23*0.94794378</f>
        <v>0</v>
      </c>
      <c r="L23" s="17" t="e">
        <f>'MAZARA (Sm3)'!L23*0.94794378</f>
        <v>#REF!</v>
      </c>
      <c r="M23" s="18" t="e">
        <f>IF('MAZARA (Sm3)'!M23&lt;&gt;"",'MAZARA (Sm3)'!M23*0.94794378,"")</f>
        <v>#REF!</v>
      </c>
      <c r="N23" s="19">
        <f>'MAZARA (Sm3)'!N23*0.94794378</f>
        <v>99.5340969</v>
      </c>
      <c r="O23" s="20">
        <f>'MAZARA (Sm3)'!O23*0.94794378</f>
        <v>0</v>
      </c>
      <c r="P23" s="20">
        <f>'MAZARA (Sm3)'!P23*0.94794378</f>
        <v>0</v>
      </c>
      <c r="Q23" s="21">
        <f>IF('MAZARA (Sm3)'!Q23&lt;&gt;"",'MAZARA (Sm3)'!Q23*0.94794378,"")</f>
        <v>0</v>
      </c>
    </row>
    <row r="24" spans="1:17" s="7" customFormat="1" ht="13.5" customHeight="1">
      <c r="A24" s="44" t="s">
        <v>53</v>
      </c>
      <c r="B24" s="16">
        <f>'MAZARA (Sm3)'!B24*0.94794378</f>
        <v>93.84643422</v>
      </c>
      <c r="C24" s="17">
        <f>'MAZARA (Sm3)'!C24*0.94794378</f>
        <v>0</v>
      </c>
      <c r="D24" s="17" t="e">
        <f>'MAZARA (Sm3)'!D24*0.94794378</f>
        <v>#REF!</v>
      </c>
      <c r="E24" s="18" t="e">
        <f>IF('MAZARA (Sm3)'!E24&lt;&gt;"",'MAZARA (Sm3)'!E24*0.94794378,"")</f>
        <v>#REF!</v>
      </c>
      <c r="F24" s="16">
        <f>'MAZARA (Sm3)'!F24*0.94794378</f>
        <v>1.89588756</v>
      </c>
      <c r="G24" s="17">
        <f>'MAZARA (Sm3)'!G24*0.94794378</f>
        <v>0</v>
      </c>
      <c r="H24" s="17" t="e">
        <f>'MAZARA (Sm3)'!H24*0.94794378</f>
        <v>#REF!</v>
      </c>
      <c r="I24" s="18" t="e">
        <f>IF('MAZARA (Sm3)'!I24&lt;&gt;"",'MAZARA (Sm3)'!I24*0.94794378,"")</f>
        <v>#REF!</v>
      </c>
      <c r="J24" s="16">
        <f>'MAZARA (Sm3)'!J24*0.94794378</f>
        <v>3.79177512</v>
      </c>
      <c r="K24" s="17">
        <f>'MAZARA (Sm3)'!K24*0.94794378</f>
        <v>0</v>
      </c>
      <c r="L24" s="17" t="e">
        <f>'MAZARA (Sm3)'!L24*0.94794378</f>
        <v>#REF!</v>
      </c>
      <c r="M24" s="18" t="e">
        <f>IF('MAZARA (Sm3)'!M24&lt;&gt;"",'MAZARA (Sm3)'!M24*0.94794378,"")</f>
        <v>#REF!</v>
      </c>
      <c r="N24" s="19">
        <f>'MAZARA (Sm3)'!N24*0.94794378</f>
        <v>99.5340969</v>
      </c>
      <c r="O24" s="20">
        <f>'MAZARA (Sm3)'!O24*0.94794378</f>
        <v>0</v>
      </c>
      <c r="P24" s="20">
        <f>'MAZARA (Sm3)'!P24*0.94794378</f>
        <v>0</v>
      </c>
      <c r="Q24" s="21">
        <f>IF('MAZARA (Sm3)'!Q24&lt;&gt;"",'MAZARA (Sm3)'!Q24*0.94794378,"")</f>
        <v>0</v>
      </c>
    </row>
    <row r="25" spans="1:17" s="7" customFormat="1" ht="13.5" customHeight="1">
      <c r="A25" s="44" t="s">
        <v>54</v>
      </c>
      <c r="B25" s="16">
        <f>'MAZARA (Sm3)'!B25*0.94794378</f>
        <v>93.84643422</v>
      </c>
      <c r="C25" s="17">
        <f>'MAZARA (Sm3)'!C25*0.94794378</f>
        <v>0</v>
      </c>
      <c r="D25" s="17" t="e">
        <f>'MAZARA (Sm3)'!D25*0.94794378</f>
        <v>#REF!</v>
      </c>
      <c r="E25" s="18" t="e">
        <f>IF('MAZARA (Sm3)'!E25&lt;&gt;"",'MAZARA (Sm3)'!E25*0.94794378,"")</f>
        <v>#REF!</v>
      </c>
      <c r="F25" s="16">
        <f>'MAZARA (Sm3)'!F25*0.94794378</f>
        <v>1.89588756</v>
      </c>
      <c r="G25" s="17">
        <f>'MAZARA (Sm3)'!G25*0.94794378</f>
        <v>0</v>
      </c>
      <c r="H25" s="17" t="e">
        <f>'MAZARA (Sm3)'!H25*0.94794378</f>
        <v>#REF!</v>
      </c>
      <c r="I25" s="18" t="e">
        <f>IF('MAZARA (Sm3)'!I25&lt;&gt;"",'MAZARA (Sm3)'!I25*0.94794378,"")</f>
        <v>#REF!</v>
      </c>
      <c r="J25" s="16">
        <f>'MAZARA (Sm3)'!J25*0.94794378</f>
        <v>3.79177512</v>
      </c>
      <c r="K25" s="17">
        <f>'MAZARA (Sm3)'!K25*0.94794378</f>
        <v>0</v>
      </c>
      <c r="L25" s="17" t="e">
        <f>'MAZARA (Sm3)'!L25*0.94794378</f>
        <v>#REF!</v>
      </c>
      <c r="M25" s="18" t="e">
        <f>IF('MAZARA (Sm3)'!M25&lt;&gt;"",'MAZARA (Sm3)'!M25*0.94794378,"")</f>
        <v>#REF!</v>
      </c>
      <c r="N25" s="19">
        <f>'MAZARA (Sm3)'!N25*0.94794378</f>
        <v>99.5340969</v>
      </c>
      <c r="O25" s="20">
        <f>'MAZARA (Sm3)'!O25*0.94794378</f>
        <v>0</v>
      </c>
      <c r="P25" s="20">
        <f>'MAZARA (Sm3)'!P25*0.94794378</f>
        <v>0</v>
      </c>
      <c r="Q25" s="21">
        <f>IF('MAZARA (Sm3)'!Q25&lt;&gt;"",'MAZARA (Sm3)'!Q25*0.94794378,"")</f>
        <v>0</v>
      </c>
    </row>
    <row r="26" spans="1:17" s="7" customFormat="1" ht="13.5" customHeight="1">
      <c r="A26" s="45" t="s">
        <v>55</v>
      </c>
      <c r="B26" s="16">
        <f>'MAZARA (Sm3)'!B26*0.94794378</f>
        <v>93.84643422</v>
      </c>
      <c r="C26" s="17">
        <f>'MAZARA (Sm3)'!C26*0.94794378</f>
        <v>0</v>
      </c>
      <c r="D26" s="17" t="e">
        <f>'MAZARA (Sm3)'!D26*0.94794378</f>
        <v>#REF!</v>
      </c>
      <c r="E26" s="18" t="e">
        <f>IF('MAZARA (Sm3)'!E26&lt;&gt;"",'MAZARA (Sm3)'!E26*0.94794378,"")</f>
        <v>#REF!</v>
      </c>
      <c r="F26" s="16">
        <f>'MAZARA (Sm3)'!F26*0.94794378</f>
        <v>1.89588756</v>
      </c>
      <c r="G26" s="17">
        <f>'MAZARA (Sm3)'!G26*0.94794378</f>
        <v>0</v>
      </c>
      <c r="H26" s="17" t="e">
        <f>'MAZARA (Sm3)'!H26*0.94794378</f>
        <v>#REF!</v>
      </c>
      <c r="I26" s="18" t="e">
        <f>IF('MAZARA (Sm3)'!I26&lt;&gt;"",'MAZARA (Sm3)'!I26*0.94794378,"")</f>
        <v>#REF!</v>
      </c>
      <c r="J26" s="16">
        <f>'MAZARA (Sm3)'!J26*0.94794378</f>
        <v>3.79177512</v>
      </c>
      <c r="K26" s="17">
        <f>'MAZARA (Sm3)'!K26*0.94794378</f>
        <v>0</v>
      </c>
      <c r="L26" s="17" t="e">
        <f>'MAZARA (Sm3)'!L26*0.94794378</f>
        <v>#REF!</v>
      </c>
      <c r="M26" s="18" t="e">
        <f>IF('MAZARA (Sm3)'!M26&lt;&gt;"",'MAZARA (Sm3)'!M26*0.94794378,"")</f>
        <v>#REF!</v>
      </c>
      <c r="N26" s="19">
        <f>'MAZARA (Sm3)'!N26*0.94794378</f>
        <v>99.5340969</v>
      </c>
      <c r="O26" s="20">
        <f>'MAZARA (Sm3)'!O26*0.94794378</f>
        <v>0</v>
      </c>
      <c r="P26" s="20">
        <f>'MAZARA (Sm3)'!P26*0.94794378</f>
        <v>0</v>
      </c>
      <c r="Q26" s="21">
        <f>IF('MAZARA (Sm3)'!Q26&lt;&gt;"",'MAZARA (Sm3)'!Q26*0.94794378,"")</f>
        <v>0</v>
      </c>
    </row>
    <row r="27" spans="1:17" s="7" customFormat="1" ht="13.5" customHeight="1">
      <c r="A27" s="45" t="s">
        <v>56</v>
      </c>
      <c r="B27" s="16">
        <f>'MAZARA (Sm3)'!B27*0.94794378</f>
        <v>93.84643422</v>
      </c>
      <c r="C27" s="17">
        <f>'MAZARA (Sm3)'!C27*0.94794378</f>
        <v>0</v>
      </c>
      <c r="D27" s="17" t="e">
        <f>'MAZARA (Sm3)'!D27*0.94794378</f>
        <v>#REF!</v>
      </c>
      <c r="E27" s="18" t="e">
        <f>IF('MAZARA (Sm3)'!E27&lt;&gt;"",'MAZARA (Sm3)'!E27*0.94794378,"")</f>
        <v>#REF!</v>
      </c>
      <c r="F27" s="16">
        <f>'MAZARA (Sm3)'!F27*0.94794378</f>
        <v>1.89588756</v>
      </c>
      <c r="G27" s="17">
        <f>'MAZARA (Sm3)'!G27*0.94794378</f>
        <v>0</v>
      </c>
      <c r="H27" s="17" t="e">
        <f>'MAZARA (Sm3)'!H27*0.94794378</f>
        <v>#REF!</v>
      </c>
      <c r="I27" s="18" t="e">
        <f>IF('MAZARA (Sm3)'!I27&lt;&gt;"",'MAZARA (Sm3)'!I27*0.94794378,"")</f>
        <v>#REF!</v>
      </c>
      <c r="J27" s="16">
        <f>'MAZARA (Sm3)'!J27*0.94794378</f>
        <v>3.79177512</v>
      </c>
      <c r="K27" s="17">
        <f>'MAZARA (Sm3)'!K27*0.94794378</f>
        <v>0</v>
      </c>
      <c r="L27" s="17" t="e">
        <f>'MAZARA (Sm3)'!L27*0.94794378</f>
        <v>#REF!</v>
      </c>
      <c r="M27" s="18" t="e">
        <f>IF('MAZARA (Sm3)'!M27&lt;&gt;"",'MAZARA (Sm3)'!M27*0.94794378,"")</f>
        <v>#REF!</v>
      </c>
      <c r="N27" s="19">
        <f>'MAZARA (Sm3)'!N27*0.94794378</f>
        <v>99.5340969</v>
      </c>
      <c r="O27" s="20">
        <f>'MAZARA (Sm3)'!O27*0.94794378</f>
        <v>0</v>
      </c>
      <c r="P27" s="20">
        <f>'MAZARA (Sm3)'!P27*0.94794378</f>
        <v>0</v>
      </c>
      <c r="Q27" s="21">
        <f>IF('MAZARA (Sm3)'!Q27&lt;&gt;"",'MAZARA (Sm3)'!Q27*0.94794378,"")</f>
        <v>0</v>
      </c>
    </row>
    <row r="28" spans="1:17" s="7" customFormat="1" ht="13.5" customHeight="1">
      <c r="A28" s="45" t="s">
        <v>57</v>
      </c>
      <c r="B28" s="16">
        <f>'MAZARA (Sm3)'!B28*0.94794378</f>
        <v>93.84643422</v>
      </c>
      <c r="C28" s="17">
        <f>'MAZARA (Sm3)'!C28*0.94794378</f>
        <v>0</v>
      </c>
      <c r="D28" s="17" t="e">
        <f>'MAZARA (Sm3)'!D28*0.94794378</f>
        <v>#REF!</v>
      </c>
      <c r="E28" s="18" t="e">
        <f>IF('MAZARA (Sm3)'!E28&lt;&gt;"",'MAZARA (Sm3)'!E28*0.94794378,"")</f>
        <v>#REF!</v>
      </c>
      <c r="F28" s="16">
        <f>'MAZARA (Sm3)'!F28*0.94794378</f>
        <v>1.89588756</v>
      </c>
      <c r="G28" s="17">
        <f>'MAZARA (Sm3)'!G28*0.94794378</f>
        <v>0</v>
      </c>
      <c r="H28" s="17" t="e">
        <f>'MAZARA (Sm3)'!H28*0.94794378</f>
        <v>#REF!</v>
      </c>
      <c r="I28" s="18" t="e">
        <f>IF('MAZARA (Sm3)'!I28&lt;&gt;"",'MAZARA (Sm3)'!I28*0.94794378,"")</f>
        <v>#REF!</v>
      </c>
      <c r="J28" s="16">
        <f>'MAZARA (Sm3)'!J28*0.94794378</f>
        <v>3.79177512</v>
      </c>
      <c r="K28" s="17">
        <f>'MAZARA (Sm3)'!K28*0.94794378</f>
        <v>0</v>
      </c>
      <c r="L28" s="17" t="e">
        <f>'MAZARA (Sm3)'!L28*0.94794378</f>
        <v>#REF!</v>
      </c>
      <c r="M28" s="18" t="e">
        <f>IF('MAZARA (Sm3)'!M28&lt;&gt;"",'MAZARA (Sm3)'!M28*0.94794378,"")</f>
        <v>#REF!</v>
      </c>
      <c r="N28" s="19">
        <f>'MAZARA (Sm3)'!N28*0.94794378</f>
        <v>99.5340969</v>
      </c>
      <c r="O28" s="20">
        <f>'MAZARA (Sm3)'!O28*0.94794378</f>
        <v>0</v>
      </c>
      <c r="P28" s="20">
        <f>'MAZARA (Sm3)'!P28*0.94794378</f>
        <v>0</v>
      </c>
      <c r="Q28" s="21">
        <f>IF('MAZARA (Sm3)'!Q28&lt;&gt;"",'MAZARA (Sm3)'!Q28*0.94794378,"")</f>
        <v>0</v>
      </c>
    </row>
    <row r="29" spans="1:17" s="7" customFormat="1" ht="13.5" customHeight="1">
      <c r="A29" s="45" t="s">
        <v>58</v>
      </c>
      <c r="B29" s="16">
        <f>'MAZARA (Sm3)'!B29*0.94794378</f>
        <v>93.84643422</v>
      </c>
      <c r="C29" s="17">
        <f>'MAZARA (Sm3)'!C29*0.94794378</f>
        <v>0</v>
      </c>
      <c r="D29" s="17" t="e">
        <f>'MAZARA (Sm3)'!D29*0.94794378</f>
        <v>#REF!</v>
      </c>
      <c r="E29" s="18" t="e">
        <f>IF('MAZARA (Sm3)'!E29&lt;&gt;"",'MAZARA (Sm3)'!E29*0.94794378,"")</f>
        <v>#REF!</v>
      </c>
      <c r="F29" s="16">
        <f>'MAZARA (Sm3)'!F29*0.94794378</f>
        <v>1.89588756</v>
      </c>
      <c r="G29" s="17">
        <f>'MAZARA (Sm3)'!G29*0.94794378</f>
        <v>0</v>
      </c>
      <c r="H29" s="17" t="e">
        <f>'MAZARA (Sm3)'!H29*0.94794378</f>
        <v>#REF!</v>
      </c>
      <c r="I29" s="18" t="e">
        <f>IF('MAZARA (Sm3)'!I29&lt;&gt;"",'MAZARA (Sm3)'!I29*0.94794378,"")</f>
        <v>#REF!</v>
      </c>
      <c r="J29" s="16">
        <f>'MAZARA (Sm3)'!J29*0.94794378</f>
        <v>3.79177512</v>
      </c>
      <c r="K29" s="17">
        <f>'MAZARA (Sm3)'!K29*0.94794378</f>
        <v>0</v>
      </c>
      <c r="L29" s="17" t="e">
        <f>'MAZARA (Sm3)'!L29*0.94794378</f>
        <v>#REF!</v>
      </c>
      <c r="M29" s="18" t="e">
        <f>IF('MAZARA (Sm3)'!M29&lt;&gt;"",'MAZARA (Sm3)'!M29*0.94794378,"")</f>
        <v>#REF!</v>
      </c>
      <c r="N29" s="19">
        <f>'MAZARA (Sm3)'!N29*0.94794378</f>
        <v>99.5340969</v>
      </c>
      <c r="O29" s="20">
        <f>'MAZARA (Sm3)'!O29*0.94794378</f>
        <v>0</v>
      </c>
      <c r="P29" s="20">
        <f>'MAZARA (Sm3)'!P29*0.94794378</f>
        <v>0</v>
      </c>
      <c r="Q29" s="21">
        <f>IF('MAZARA (Sm3)'!Q29&lt;&gt;"",'MAZARA (Sm3)'!Q29*0.94794378,"")</f>
        <v>0</v>
      </c>
    </row>
    <row r="30" spans="1:17" s="7" customFormat="1" ht="13.5" customHeight="1">
      <c r="A30" s="45" t="s">
        <v>59</v>
      </c>
      <c r="B30" s="16">
        <f>'MAZARA (Sm3)'!B30*0.94794378</f>
        <v>93.84643422</v>
      </c>
      <c r="C30" s="17">
        <f>'MAZARA (Sm3)'!C30*0.94794378</f>
        <v>0</v>
      </c>
      <c r="D30" s="17" t="e">
        <f>'MAZARA (Sm3)'!D30*0.94794378</f>
        <v>#REF!</v>
      </c>
      <c r="E30" s="18" t="e">
        <f>IF('MAZARA (Sm3)'!E30&lt;&gt;"",'MAZARA (Sm3)'!E30*0.94794378,"")</f>
        <v>#REF!</v>
      </c>
      <c r="F30" s="16">
        <f>'MAZARA (Sm3)'!F30*0.94794378</f>
        <v>1.89588756</v>
      </c>
      <c r="G30" s="17">
        <f>'MAZARA (Sm3)'!G30*0.94794378</f>
        <v>0</v>
      </c>
      <c r="H30" s="17" t="e">
        <f>'MAZARA (Sm3)'!H30*0.94794378</f>
        <v>#REF!</v>
      </c>
      <c r="I30" s="18" t="e">
        <f>IF('MAZARA (Sm3)'!I30&lt;&gt;"",'MAZARA (Sm3)'!I30*0.94794378,"")</f>
        <v>#REF!</v>
      </c>
      <c r="J30" s="16">
        <f>'MAZARA (Sm3)'!J30*0.94794378</f>
        <v>3.79177512</v>
      </c>
      <c r="K30" s="17">
        <f>'MAZARA (Sm3)'!K30*0.94794378</f>
        <v>0</v>
      </c>
      <c r="L30" s="17" t="e">
        <f>'MAZARA (Sm3)'!L30*0.94794378</f>
        <v>#REF!</v>
      </c>
      <c r="M30" s="18" t="e">
        <f>IF('MAZARA (Sm3)'!M30&lt;&gt;"",'MAZARA (Sm3)'!M30*0.94794378,"")</f>
        <v>#REF!</v>
      </c>
      <c r="N30" s="19">
        <f>'MAZARA (Sm3)'!N30*0.94794378</f>
        <v>99.5340969</v>
      </c>
      <c r="O30" s="20">
        <f>'MAZARA (Sm3)'!O30*0.94794378</f>
        <v>0</v>
      </c>
      <c r="P30" s="20">
        <f>'MAZARA (Sm3)'!P30*0.94794378</f>
        <v>0</v>
      </c>
      <c r="Q30" s="21">
        <f>IF('MAZARA (Sm3)'!Q30&lt;&gt;"",'MAZARA (Sm3)'!Q30*0.94794378,"")</f>
        <v>0</v>
      </c>
    </row>
    <row r="31" spans="1:17" s="7" customFormat="1" ht="13.5" customHeight="1">
      <c r="A31" s="44" t="s">
        <v>60</v>
      </c>
      <c r="B31" s="16">
        <f>'MAZARA (Sm3)'!B31*0.94794378</f>
        <v>93.84643422</v>
      </c>
      <c r="C31" s="17">
        <f>'MAZARA (Sm3)'!C31*0.94794378</f>
        <v>0</v>
      </c>
      <c r="D31" s="17" t="e">
        <f>'MAZARA (Sm3)'!D31*0.94794378</f>
        <v>#REF!</v>
      </c>
      <c r="E31" s="18" t="e">
        <f>IF('MAZARA (Sm3)'!E31&lt;&gt;"",'MAZARA (Sm3)'!E31*0.94794378,"")</f>
        <v>#REF!</v>
      </c>
      <c r="F31" s="16">
        <f>'MAZARA (Sm3)'!F31*0.94794378</f>
        <v>1.89588756</v>
      </c>
      <c r="G31" s="17">
        <f>'MAZARA (Sm3)'!G31*0.94794378</f>
        <v>0</v>
      </c>
      <c r="H31" s="17" t="e">
        <f>'MAZARA (Sm3)'!H31*0.94794378</f>
        <v>#REF!</v>
      </c>
      <c r="I31" s="18" t="e">
        <f>IF('MAZARA (Sm3)'!I31&lt;&gt;"",'MAZARA (Sm3)'!I31*0.94794378,"")</f>
        <v>#REF!</v>
      </c>
      <c r="J31" s="16">
        <f>'MAZARA (Sm3)'!J31*0.94794378</f>
        <v>3.79177512</v>
      </c>
      <c r="K31" s="17">
        <f>'MAZARA (Sm3)'!K31*0.94794378</f>
        <v>0</v>
      </c>
      <c r="L31" s="17" t="e">
        <f>'MAZARA (Sm3)'!L31*0.94794378</f>
        <v>#REF!</v>
      </c>
      <c r="M31" s="18" t="e">
        <f>IF('MAZARA (Sm3)'!M31&lt;&gt;"",'MAZARA (Sm3)'!M31*0.94794378,"")</f>
        <v>#REF!</v>
      </c>
      <c r="N31" s="19">
        <f>'MAZARA (Sm3)'!N31*0.94794378</f>
        <v>99.5340969</v>
      </c>
      <c r="O31" s="20">
        <f>'MAZARA (Sm3)'!O31*0.94794378</f>
        <v>0</v>
      </c>
      <c r="P31" s="20">
        <f>'MAZARA (Sm3)'!P31*0.94794378</f>
        <v>0</v>
      </c>
      <c r="Q31" s="21">
        <f>IF('MAZARA (Sm3)'!Q31&lt;&gt;"",'MAZARA (Sm3)'!Q31*0.94794378,"")</f>
        <v>0</v>
      </c>
    </row>
    <row r="32" spans="1:17" s="7" customFormat="1" ht="13.5" customHeight="1">
      <c r="A32" s="44" t="s">
        <v>61</v>
      </c>
      <c r="B32" s="16">
        <f>'MAZARA (Sm3)'!B32*0.94794378</f>
        <v>93.84643422</v>
      </c>
      <c r="C32" s="17">
        <f>'MAZARA (Sm3)'!C32*0.94794378</f>
        <v>0</v>
      </c>
      <c r="D32" s="17" t="e">
        <f>'MAZARA (Sm3)'!D32*0.94794378</f>
        <v>#REF!</v>
      </c>
      <c r="E32" s="18" t="e">
        <f>IF('MAZARA (Sm3)'!E32&lt;&gt;"",'MAZARA (Sm3)'!E32*0.94794378,"")</f>
        <v>#REF!</v>
      </c>
      <c r="F32" s="16">
        <f>'MAZARA (Sm3)'!F32*0.94794378</f>
        <v>1.89588756</v>
      </c>
      <c r="G32" s="17">
        <f>'MAZARA (Sm3)'!G32*0.94794378</f>
        <v>0</v>
      </c>
      <c r="H32" s="17" t="e">
        <f>'MAZARA (Sm3)'!H32*0.94794378</f>
        <v>#REF!</v>
      </c>
      <c r="I32" s="18" t="e">
        <f>IF('MAZARA (Sm3)'!I32&lt;&gt;"",'MAZARA (Sm3)'!I32*0.94794378,"")</f>
        <v>#REF!</v>
      </c>
      <c r="J32" s="16">
        <f>'MAZARA (Sm3)'!J32*0.94794378</f>
        <v>3.79177512</v>
      </c>
      <c r="K32" s="17">
        <f>'MAZARA (Sm3)'!K32*0.94794378</f>
        <v>0</v>
      </c>
      <c r="L32" s="17" t="e">
        <f>'MAZARA (Sm3)'!L32*0.94794378</f>
        <v>#REF!</v>
      </c>
      <c r="M32" s="18" t="e">
        <f>IF('MAZARA (Sm3)'!M32&lt;&gt;"",'MAZARA (Sm3)'!M32*0.94794378,"")</f>
        <v>#REF!</v>
      </c>
      <c r="N32" s="19">
        <f>'MAZARA (Sm3)'!N32*0.94794378</f>
        <v>99.5340969</v>
      </c>
      <c r="O32" s="20">
        <f>'MAZARA (Sm3)'!O32*0.94794378</f>
        <v>0</v>
      </c>
      <c r="P32" s="20">
        <f>'MAZARA (Sm3)'!P32*0.94794378</f>
        <v>0</v>
      </c>
      <c r="Q32" s="21">
        <f>IF('MAZARA (Sm3)'!Q32&lt;&gt;"",'MAZARA (Sm3)'!Q32*0.94794378,"")</f>
        <v>0</v>
      </c>
    </row>
    <row r="33" spans="1:17" s="7" customFormat="1" ht="13.5" customHeight="1">
      <c r="A33" s="45" t="s">
        <v>62</v>
      </c>
      <c r="B33" s="16">
        <f>'MAZARA (Sm3)'!B33*0.94794378</f>
        <v>93.84643422</v>
      </c>
      <c r="C33" s="17">
        <f>'MAZARA (Sm3)'!C33*0.94794378</f>
        <v>0</v>
      </c>
      <c r="D33" s="17" t="e">
        <f>'MAZARA (Sm3)'!D33*0.94794378</f>
        <v>#REF!</v>
      </c>
      <c r="E33" s="18" t="e">
        <f>IF('MAZARA (Sm3)'!E33&lt;&gt;"",'MAZARA (Sm3)'!E33*0.94794378,"")</f>
        <v>#REF!</v>
      </c>
      <c r="F33" s="16">
        <f>'MAZARA (Sm3)'!F33*0.94794378</f>
        <v>1.89588756</v>
      </c>
      <c r="G33" s="17">
        <f>'MAZARA (Sm3)'!G33*0.94794378</f>
        <v>0</v>
      </c>
      <c r="H33" s="17" t="e">
        <f>'MAZARA (Sm3)'!H33*0.94794378</f>
        <v>#REF!</v>
      </c>
      <c r="I33" s="18" t="e">
        <f>IF('MAZARA (Sm3)'!I33&lt;&gt;"",'MAZARA (Sm3)'!I33*0.94794378,"")</f>
        <v>#REF!</v>
      </c>
      <c r="J33" s="16">
        <f>'MAZARA (Sm3)'!J33*0.94794378</f>
        <v>3.79177512</v>
      </c>
      <c r="K33" s="17">
        <f>'MAZARA (Sm3)'!K33*0.94794378</f>
        <v>0</v>
      </c>
      <c r="L33" s="17" t="e">
        <f>'MAZARA (Sm3)'!L33*0.94794378</f>
        <v>#REF!</v>
      </c>
      <c r="M33" s="18" t="e">
        <f>IF('MAZARA (Sm3)'!M33&lt;&gt;"",'MAZARA (Sm3)'!M33*0.94794378,"")</f>
        <v>#REF!</v>
      </c>
      <c r="N33" s="19">
        <f>'MAZARA (Sm3)'!N33*0.94794378</f>
        <v>99.5340969</v>
      </c>
      <c r="O33" s="20">
        <f>'MAZARA (Sm3)'!O33*0.94794378</f>
        <v>0</v>
      </c>
      <c r="P33" s="20">
        <f>'MAZARA (Sm3)'!P33*0.94794378</f>
        <v>0</v>
      </c>
      <c r="Q33" s="21">
        <f>IF('MAZARA (Sm3)'!Q33&lt;&gt;"",'MAZARA (Sm3)'!Q33*0.94794378,"")</f>
        <v>0</v>
      </c>
    </row>
    <row r="34" spans="1:17" s="7" customFormat="1" ht="13.5" customHeight="1">
      <c r="A34" s="45" t="s">
        <v>63</v>
      </c>
      <c r="B34" s="16">
        <f>'MAZARA (Sm3)'!B34*0.94794378</f>
        <v>93.84643422</v>
      </c>
      <c r="C34" s="17">
        <f>'MAZARA (Sm3)'!C34*0.94794378</f>
        <v>0</v>
      </c>
      <c r="D34" s="17" t="e">
        <f>'MAZARA (Sm3)'!D34*0.94794378</f>
        <v>#REF!</v>
      </c>
      <c r="E34" s="18" t="e">
        <f>IF('MAZARA (Sm3)'!E34&lt;&gt;"",'MAZARA (Sm3)'!E34*0.94794378,"")</f>
        <v>#REF!</v>
      </c>
      <c r="F34" s="16">
        <f>'MAZARA (Sm3)'!F34*0.94794378</f>
        <v>1.89588756</v>
      </c>
      <c r="G34" s="17">
        <f>'MAZARA (Sm3)'!G34*0.94794378</f>
        <v>0</v>
      </c>
      <c r="H34" s="17" t="e">
        <f>'MAZARA (Sm3)'!H34*0.94794378</f>
        <v>#REF!</v>
      </c>
      <c r="I34" s="18" t="e">
        <f>IF('MAZARA (Sm3)'!I34&lt;&gt;"",'MAZARA (Sm3)'!I34*0.94794378,"")</f>
        <v>#REF!</v>
      </c>
      <c r="J34" s="16">
        <f>'MAZARA (Sm3)'!J34*0.94794378</f>
        <v>3.79177512</v>
      </c>
      <c r="K34" s="17">
        <f>'MAZARA (Sm3)'!K34*0.94794378</f>
        <v>0</v>
      </c>
      <c r="L34" s="17" t="e">
        <f>'MAZARA (Sm3)'!L34*0.94794378</f>
        <v>#REF!</v>
      </c>
      <c r="M34" s="18" t="e">
        <f>IF('MAZARA (Sm3)'!M34&lt;&gt;"",'MAZARA (Sm3)'!M34*0.94794378,"")</f>
        <v>#REF!</v>
      </c>
      <c r="N34" s="19">
        <f>'MAZARA (Sm3)'!N34*0.94794378</f>
        <v>99.5340969</v>
      </c>
      <c r="O34" s="20">
        <f>'MAZARA (Sm3)'!O34*0.94794378</f>
        <v>0</v>
      </c>
      <c r="P34" s="20">
        <f>'MAZARA (Sm3)'!P34*0.94794378</f>
        <v>0</v>
      </c>
      <c r="Q34" s="21">
        <f>IF('MAZARA (Sm3)'!Q34&lt;&gt;"",'MAZARA (Sm3)'!Q34*0.94794378,"")</f>
        <v>0</v>
      </c>
    </row>
    <row r="35" spans="1:17" s="7" customFormat="1" ht="13.5" customHeight="1">
      <c r="A35" s="45" t="s">
        <v>64</v>
      </c>
      <c r="B35" s="16">
        <f>'MAZARA (Sm3)'!B35*0.94794378</f>
        <v>93.84643422</v>
      </c>
      <c r="C35" s="17">
        <f>'MAZARA (Sm3)'!C35*0.94794378</f>
        <v>0</v>
      </c>
      <c r="D35" s="17" t="e">
        <f>'MAZARA (Sm3)'!D35*0.94794378</f>
        <v>#REF!</v>
      </c>
      <c r="E35" s="18" t="e">
        <f>IF('MAZARA (Sm3)'!E35&lt;&gt;"",'MAZARA (Sm3)'!E35*0.94794378,"")</f>
        <v>#REF!</v>
      </c>
      <c r="F35" s="16">
        <f>'MAZARA (Sm3)'!F35*0.94794378</f>
        <v>1.89588756</v>
      </c>
      <c r="G35" s="17">
        <f>'MAZARA (Sm3)'!G35*0.94794378</f>
        <v>0</v>
      </c>
      <c r="H35" s="17" t="e">
        <f>'MAZARA (Sm3)'!H35*0.94794378</f>
        <v>#REF!</v>
      </c>
      <c r="I35" s="18" t="e">
        <f>IF('MAZARA (Sm3)'!I35&lt;&gt;"",'MAZARA (Sm3)'!I35*0.94794378,"")</f>
        <v>#REF!</v>
      </c>
      <c r="J35" s="16">
        <f>'MAZARA (Sm3)'!J35*0.94794378</f>
        <v>3.79177512</v>
      </c>
      <c r="K35" s="17">
        <f>'MAZARA (Sm3)'!K35*0.94794378</f>
        <v>0</v>
      </c>
      <c r="L35" s="17" t="e">
        <f>'MAZARA (Sm3)'!L35*0.94794378</f>
        <v>#REF!</v>
      </c>
      <c r="M35" s="18" t="e">
        <f>IF('MAZARA (Sm3)'!M35&lt;&gt;"",'MAZARA (Sm3)'!M35*0.94794378,"")</f>
        <v>#REF!</v>
      </c>
      <c r="N35" s="19">
        <f>'MAZARA (Sm3)'!N35*0.94794378</f>
        <v>99.5340969</v>
      </c>
      <c r="O35" s="20">
        <f>'MAZARA (Sm3)'!O35*0.94794378</f>
        <v>0</v>
      </c>
      <c r="P35" s="20">
        <f>'MAZARA (Sm3)'!P35*0.94794378</f>
        <v>0</v>
      </c>
      <c r="Q35" s="21">
        <f>IF('MAZARA (Sm3)'!Q35&lt;&gt;"",'MAZARA (Sm3)'!Q35*0.94794378,"")</f>
        <v>0</v>
      </c>
    </row>
    <row r="36" spans="1:17" s="7" customFormat="1" ht="13.5" customHeight="1">
      <c r="A36" s="45" t="s">
        <v>65</v>
      </c>
      <c r="B36" s="16">
        <f>'MAZARA (Sm3)'!B36*0.94794378</f>
        <v>93.84643422</v>
      </c>
      <c r="C36" s="17">
        <f>'MAZARA (Sm3)'!C36*0.94794378</f>
        <v>0</v>
      </c>
      <c r="D36" s="17" t="e">
        <f>'MAZARA (Sm3)'!D36*0.94794378</f>
        <v>#REF!</v>
      </c>
      <c r="E36" s="18" t="e">
        <f>IF('MAZARA (Sm3)'!E36&lt;&gt;"",'MAZARA (Sm3)'!E36*0.94794378,"")</f>
        <v>#REF!</v>
      </c>
      <c r="F36" s="16">
        <f>'MAZARA (Sm3)'!F36*0.94794378</f>
        <v>1.89588756</v>
      </c>
      <c r="G36" s="17">
        <f>'MAZARA (Sm3)'!G36*0.94794378</f>
        <v>0</v>
      </c>
      <c r="H36" s="17" t="e">
        <f>'MAZARA (Sm3)'!H36*0.94794378</f>
        <v>#REF!</v>
      </c>
      <c r="I36" s="18" t="e">
        <f>IF('MAZARA (Sm3)'!I36&lt;&gt;"",'MAZARA (Sm3)'!I36*0.94794378,"")</f>
        <v>#REF!</v>
      </c>
      <c r="J36" s="16">
        <f>'MAZARA (Sm3)'!J36*0.94794378</f>
        <v>3.79177512</v>
      </c>
      <c r="K36" s="17">
        <f>'MAZARA (Sm3)'!K36*0.94794378</f>
        <v>0</v>
      </c>
      <c r="L36" s="17" t="e">
        <f>'MAZARA (Sm3)'!L36*0.94794378</f>
        <v>#REF!</v>
      </c>
      <c r="M36" s="18" t="e">
        <f>IF('MAZARA (Sm3)'!M36&lt;&gt;"",'MAZARA (Sm3)'!M36*0.94794378,"")</f>
        <v>#REF!</v>
      </c>
      <c r="N36" s="19">
        <f>'MAZARA (Sm3)'!N36*0.94794378</f>
        <v>99.5340969</v>
      </c>
      <c r="O36" s="20">
        <f>'MAZARA (Sm3)'!O36*0.94794378</f>
        <v>0</v>
      </c>
      <c r="P36" s="20">
        <f>'MAZARA (Sm3)'!P36*0.94794378</f>
        <v>0</v>
      </c>
      <c r="Q36" s="21">
        <f>IF('MAZARA (Sm3)'!Q36&lt;&gt;"",'MAZARA (Sm3)'!Q36*0.94794378,"")</f>
        <v>0</v>
      </c>
    </row>
    <row r="37" spans="1:17" s="7" customFormat="1" ht="13.5" customHeight="1">
      <c r="A37" s="45" t="s">
        <v>66</v>
      </c>
      <c r="B37" s="16">
        <f>'MAZARA (Sm3)'!B37*0.94794378</f>
        <v>93.84643422</v>
      </c>
      <c r="C37" s="17">
        <f>'MAZARA (Sm3)'!C37*0.94794378</f>
        <v>0</v>
      </c>
      <c r="D37" s="17" t="e">
        <f>'MAZARA (Sm3)'!D37*0.94794378</f>
        <v>#REF!</v>
      </c>
      <c r="E37" s="18" t="e">
        <f>IF('MAZARA (Sm3)'!E37&lt;&gt;"",'MAZARA (Sm3)'!E37*0.94794378,"")</f>
        <v>#REF!</v>
      </c>
      <c r="F37" s="16">
        <f>'MAZARA (Sm3)'!F37*0.94794378</f>
        <v>1.89588756</v>
      </c>
      <c r="G37" s="17">
        <f>'MAZARA (Sm3)'!G37*0.94794378</f>
        <v>0</v>
      </c>
      <c r="H37" s="17" t="e">
        <f>'MAZARA (Sm3)'!H37*0.94794378</f>
        <v>#REF!</v>
      </c>
      <c r="I37" s="18" t="e">
        <f>IF('MAZARA (Sm3)'!I37&lt;&gt;"",'MAZARA (Sm3)'!I37*0.94794378,"")</f>
        <v>#REF!</v>
      </c>
      <c r="J37" s="16">
        <f>'MAZARA (Sm3)'!J37*0.94794378</f>
        <v>3.79177512</v>
      </c>
      <c r="K37" s="17">
        <f>'MAZARA (Sm3)'!K37*0.94794378</f>
        <v>0</v>
      </c>
      <c r="L37" s="17" t="e">
        <f>'MAZARA (Sm3)'!L37*0.94794378</f>
        <v>#REF!</v>
      </c>
      <c r="M37" s="18" t="e">
        <f>IF('MAZARA (Sm3)'!M37&lt;&gt;"",'MAZARA (Sm3)'!M37*0.94794378,"")</f>
        <v>#REF!</v>
      </c>
      <c r="N37" s="19">
        <f>'MAZARA (Sm3)'!N37*0.94794378</f>
        <v>99.5340969</v>
      </c>
      <c r="O37" s="20">
        <f>'MAZARA (Sm3)'!O37*0.94794378</f>
        <v>0</v>
      </c>
      <c r="P37" s="20">
        <f>'MAZARA (Sm3)'!P37*0.94794378</f>
        <v>0</v>
      </c>
      <c r="Q37" s="21">
        <f>IF('MAZARA (Sm3)'!Q37&lt;&gt;"",'MAZARA (Sm3)'!Q37*0.94794378,"")</f>
        <v>0</v>
      </c>
    </row>
    <row r="38" spans="1:17" s="7" customFormat="1" ht="13.5" customHeight="1">
      <c r="A38" s="44" t="s">
        <v>67</v>
      </c>
      <c r="B38" s="16">
        <f>'MAZARA (Sm3)'!B38*0.94794378</f>
        <v>93.84643422</v>
      </c>
      <c r="C38" s="17">
        <f>'MAZARA (Sm3)'!C38*0.94794378</f>
        <v>0</v>
      </c>
      <c r="D38" s="17" t="e">
        <f>'MAZARA (Sm3)'!D38*0.94794378</f>
        <v>#REF!</v>
      </c>
      <c r="E38" s="18" t="e">
        <f>IF('MAZARA (Sm3)'!E38&lt;&gt;"",'MAZARA (Sm3)'!E38*0.94794378,"")</f>
        <v>#REF!</v>
      </c>
      <c r="F38" s="16">
        <f>'MAZARA (Sm3)'!F38*0.94794378</f>
        <v>1.89588756</v>
      </c>
      <c r="G38" s="17">
        <f>'MAZARA (Sm3)'!G38*0.94794378</f>
        <v>0</v>
      </c>
      <c r="H38" s="17" t="e">
        <f>'MAZARA (Sm3)'!H38*0.94794378</f>
        <v>#REF!</v>
      </c>
      <c r="I38" s="18" t="e">
        <f>IF('MAZARA (Sm3)'!I38&lt;&gt;"",'MAZARA (Sm3)'!I38*0.94794378,"")</f>
        <v>#REF!</v>
      </c>
      <c r="J38" s="16">
        <f>'MAZARA (Sm3)'!J38*0.94794378</f>
        <v>3.79177512</v>
      </c>
      <c r="K38" s="17">
        <f>'MAZARA (Sm3)'!K38*0.94794378</f>
        <v>0</v>
      </c>
      <c r="L38" s="17" t="e">
        <f>'MAZARA (Sm3)'!L38*0.94794378</f>
        <v>#REF!</v>
      </c>
      <c r="M38" s="18" t="e">
        <f>IF('MAZARA (Sm3)'!M38&lt;&gt;"",'MAZARA (Sm3)'!M38*0.94794378,"")</f>
        <v>#REF!</v>
      </c>
      <c r="N38" s="19">
        <f>'MAZARA (Sm3)'!N38*0.94794378</f>
        <v>99.5340969</v>
      </c>
      <c r="O38" s="20">
        <f>'MAZARA (Sm3)'!O38*0.94794378</f>
        <v>0</v>
      </c>
      <c r="P38" s="20">
        <f>'MAZARA (Sm3)'!P38*0.94794378</f>
        <v>0</v>
      </c>
      <c r="Q38" s="21">
        <f>IF('MAZARA (Sm3)'!Q38&lt;&gt;"",'MAZARA (Sm3)'!Q38*0.94794378,"")</f>
        <v>0</v>
      </c>
    </row>
    <row r="39" spans="1:17" s="7" customFormat="1" ht="13.5" customHeight="1">
      <c r="A39" s="44" t="s">
        <v>68</v>
      </c>
      <c r="B39" s="16">
        <f>'MAZARA (Sm3)'!B39*0.94794378</f>
        <v>93.84643422</v>
      </c>
      <c r="C39" s="17">
        <f>'MAZARA (Sm3)'!C39*0.94794378</f>
        <v>0</v>
      </c>
      <c r="D39" s="17" t="e">
        <f>'MAZARA (Sm3)'!D39*0.94794378</f>
        <v>#REF!</v>
      </c>
      <c r="E39" s="18" t="e">
        <f>IF('MAZARA (Sm3)'!E39&lt;&gt;"",'MAZARA (Sm3)'!E39*0.94794378,"")</f>
        <v>#REF!</v>
      </c>
      <c r="F39" s="16">
        <f>'MAZARA (Sm3)'!F39*0.94794378</f>
        <v>1.89588756</v>
      </c>
      <c r="G39" s="17">
        <f>'MAZARA (Sm3)'!G39*0.94794378</f>
        <v>0</v>
      </c>
      <c r="H39" s="17" t="e">
        <f>'MAZARA (Sm3)'!H39*0.94794378</f>
        <v>#REF!</v>
      </c>
      <c r="I39" s="18" t="e">
        <f>IF('MAZARA (Sm3)'!I39&lt;&gt;"",'MAZARA (Sm3)'!I39*0.94794378,"")</f>
        <v>#REF!</v>
      </c>
      <c r="J39" s="16">
        <f>'MAZARA (Sm3)'!J39*0.94794378</f>
        <v>3.79177512</v>
      </c>
      <c r="K39" s="17">
        <f>'MAZARA (Sm3)'!K39*0.94794378</f>
        <v>0</v>
      </c>
      <c r="L39" s="17" t="e">
        <f>'MAZARA (Sm3)'!L39*0.94794378</f>
        <v>#REF!</v>
      </c>
      <c r="M39" s="18" t="e">
        <f>IF('MAZARA (Sm3)'!M39&lt;&gt;"",'MAZARA (Sm3)'!M39*0.94794378,"")</f>
        <v>#REF!</v>
      </c>
      <c r="N39" s="19">
        <f>'MAZARA (Sm3)'!N39*0.94794378</f>
        <v>99.5340969</v>
      </c>
      <c r="O39" s="20">
        <f>'MAZARA (Sm3)'!O39*0.94794378</f>
        <v>0</v>
      </c>
      <c r="P39" s="20">
        <f>'MAZARA (Sm3)'!P39*0.94794378</f>
        <v>0</v>
      </c>
      <c r="Q39" s="21">
        <f>IF('MAZARA (Sm3)'!Q39&lt;&gt;"",'MAZARA (Sm3)'!Q39*0.94794378,"")</f>
        <v>0</v>
      </c>
    </row>
    <row r="41" ht="39" customHeight="1">
      <c r="A41" s="35" t="s">
        <v>35</v>
      </c>
    </row>
  </sheetData>
  <mergeCells count="5">
    <mergeCell ref="B7:E7"/>
    <mergeCell ref="F7:I7"/>
    <mergeCell ref="J7:M7"/>
    <mergeCell ref="N7:Q7"/>
    <mergeCell ref="A41:R41"/>
  </mergeCells>
  <conditionalFormatting sqref="A9:A39">
    <cfRule type="expression" priority="1" dxfId="0" stopIfTrue="1">
      <formula>Z9="x"</formula>
    </cfRule>
  </conditionalFormatting>
  <printOptions horizontalCentered="1"/>
  <pageMargins left="0.23622047244094488" right="0.23622047244094488" top="0.5118110236220472" bottom="0.23622047244094488" header="0" footer="0"/>
  <pageSetup fitToHeight="1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1"/>
  <sheetViews>
    <sheetView workbookViewId="0" topLeftCell="A1">
      <selection activeCell="A1" sqref="A1"/>
    </sheetView>
  </sheetViews>
  <sheetFormatPr defaultColWidth="9.140625" defaultRowHeight="45" customHeight="1"/>
  <cols>
    <col min="1" max="1" width="11.8515625" style="0" bestFit="1" customWidth="1"/>
    <col min="2" max="2" width="13.7109375" style="0" bestFit="1" customWidth="1"/>
    <col min="3" max="3" width="15.7109375" style="0" bestFit="1" customWidth="1"/>
    <col min="4" max="5" width="16.7109375" style="0" bestFit="1" customWidth="1"/>
    <col min="6" max="6" width="13.7109375" style="0" bestFit="1" customWidth="1"/>
    <col min="7" max="7" width="15.7109375" style="0" bestFit="1" customWidth="1"/>
    <col min="8" max="9" width="16.7109375" style="0" bestFit="1" customWidth="1"/>
    <col min="10" max="10" width="13.7109375" style="0" bestFit="1" customWidth="1"/>
    <col min="11" max="11" width="15.7109375" style="0" bestFit="1" customWidth="1"/>
    <col min="12" max="13" width="16.7109375" style="0" bestFit="1" customWidth="1"/>
    <col min="14" max="14" width="13.7109375" style="0" bestFit="1" customWidth="1"/>
    <col min="15" max="15" width="15.7109375" style="0" bestFit="1" customWidth="1"/>
    <col min="16" max="17" width="16.7109375" style="0" bestFit="1" customWidth="1"/>
  </cols>
  <sheetData>
    <row r="1" s="4" customFormat="1" ht="20.25">
      <c r="A1" s="1" t="str">
        <f>'MAZARA (Sm3)'!A1</f>
        <v>THERMAL YEAR 2010/2011</v>
      </c>
    </row>
    <row r="2" s="4" customFormat="1" ht="20.25">
      <c r="A2" s="1" t="str">
        <f>'MAZARA (Sm3)'!A2</f>
        <v>Month: MARCH</v>
      </c>
    </row>
    <row r="3" s="4" customFormat="1" ht="20.25">
      <c r="A3" s="28" t="str">
        <f>'GELA (Sm3)'!A3</f>
        <v>Entry Point GELA</v>
      </c>
    </row>
    <row r="4" ht="19.5" customHeight="1">
      <c r="A4" s="6" t="s">
        <v>34</v>
      </c>
    </row>
    <row r="5" s="7" customFormat="1" ht="9.75" customHeight="1"/>
    <row r="6" s="7" customFormat="1" ht="30" customHeight="1"/>
    <row r="7" spans="2:17" s="7" customFormat="1" ht="30" customHeight="1">
      <c r="B7" s="48" t="s">
        <v>4</v>
      </c>
      <c r="C7" s="49"/>
      <c r="D7" s="49"/>
      <c r="E7" s="50"/>
      <c r="F7" s="48" t="s">
        <v>5</v>
      </c>
      <c r="G7" s="49"/>
      <c r="H7" s="49"/>
      <c r="I7" s="50"/>
      <c r="J7" s="48" t="s">
        <v>6</v>
      </c>
      <c r="K7" s="49"/>
      <c r="L7" s="49"/>
      <c r="M7" s="50"/>
      <c r="N7" s="51" t="s">
        <v>7</v>
      </c>
      <c r="O7" s="52"/>
      <c r="P7" s="52"/>
      <c r="Q7" s="53"/>
    </row>
    <row r="8" spans="1:17" s="7" customFormat="1" ht="90" customHeight="1">
      <c r="A8" s="9" t="s">
        <v>8</v>
      </c>
      <c r="B8" s="10" t="s">
        <v>9</v>
      </c>
      <c r="C8" s="11" t="s">
        <v>10</v>
      </c>
      <c r="D8" s="11" t="s">
        <v>11</v>
      </c>
      <c r="E8" s="11" t="s">
        <v>12</v>
      </c>
      <c r="F8" s="10" t="s">
        <v>5</v>
      </c>
      <c r="G8" s="11" t="s">
        <v>10</v>
      </c>
      <c r="H8" s="11" t="s">
        <v>11</v>
      </c>
      <c r="I8" s="11" t="s">
        <v>12</v>
      </c>
      <c r="J8" s="10" t="s">
        <v>6</v>
      </c>
      <c r="K8" s="11" t="s">
        <v>10</v>
      </c>
      <c r="L8" s="11" t="s">
        <v>11</v>
      </c>
      <c r="M8" s="11" t="s">
        <v>12</v>
      </c>
      <c r="N8" s="12" t="s">
        <v>7</v>
      </c>
      <c r="O8" s="13" t="s">
        <v>10</v>
      </c>
      <c r="P8" s="13" t="s">
        <v>11</v>
      </c>
      <c r="Q8" s="14" t="s">
        <v>12</v>
      </c>
    </row>
    <row r="9" spans="1:17" s="7" customFormat="1" ht="13.5" customHeight="1">
      <c r="A9" s="44" t="s">
        <v>38</v>
      </c>
      <c r="B9" s="16">
        <f>'GELA (Sm3)'!B9*0.94794378</f>
        <v>27.679958376</v>
      </c>
      <c r="C9" s="17">
        <f>'GELA (Sm3)'!C9*0.94794378</f>
        <v>0</v>
      </c>
      <c r="D9" s="17" t="e">
        <f>'GELA (Sm3)'!D9*0.94794378</f>
        <v>#REF!</v>
      </c>
      <c r="E9" s="18" t="e">
        <f>IF('GELA (Sm3)'!E9&lt;&gt;"",'GELA (Sm3)'!E9*0.94794378,"")</f>
        <v>#REF!</v>
      </c>
      <c r="F9" s="16">
        <f>'GELA (Sm3)'!F9*0.94794378</f>
        <v>1.89588756</v>
      </c>
      <c r="G9" s="17">
        <f>'GELA (Sm3)'!G9*0.94794378</f>
        <v>0</v>
      </c>
      <c r="H9" s="17" t="e">
        <f>'GELA (Sm3)'!H9*0.94794378</f>
        <v>#REF!</v>
      </c>
      <c r="I9" s="18" t="e">
        <f>IF('GELA (Sm3)'!I9&lt;&gt;"",'GELA (Sm3)'!I9*0.94794378,"")</f>
        <v>#REF!</v>
      </c>
      <c r="J9" s="16">
        <f>'GELA (Sm3)'!J9*0.94794378</f>
        <v>3.79177512</v>
      </c>
      <c r="K9" s="17">
        <f>'GELA (Sm3)'!K9*0.94794378</f>
        <v>0</v>
      </c>
      <c r="L9" s="17" t="e">
        <f>'GELA (Sm3)'!L9*0.94794378</f>
        <v>#REF!</v>
      </c>
      <c r="M9" s="18" t="e">
        <f>IF('GELA (Sm3)'!M9&lt;&gt;"",'GELA (Sm3)'!M9*0.94794378,"")</f>
        <v>#REF!</v>
      </c>
      <c r="N9" s="19">
        <f>'GELA (Sm3)'!N9*0.94794378</f>
        <v>33.367621056000004</v>
      </c>
      <c r="O9" s="20">
        <f>'GELA (Sm3)'!O9*0.94794378</f>
        <v>0</v>
      </c>
      <c r="P9" s="20">
        <f>'GELA (Sm3)'!P9*0.94794378</f>
        <v>0</v>
      </c>
      <c r="Q9" s="21">
        <f>IF('GELA (Sm3)'!Q9&lt;&gt;"",'GELA (Sm3)'!Q9*0.94794378,"")</f>
        <v>0</v>
      </c>
    </row>
    <row r="10" spans="1:17" s="7" customFormat="1" ht="13.5" customHeight="1">
      <c r="A10" s="44" t="s">
        <v>39</v>
      </c>
      <c r="B10" s="16">
        <f>'GELA (Sm3)'!B10*0.94794378</f>
        <v>27.679958376</v>
      </c>
      <c r="C10" s="17">
        <f>'GELA (Sm3)'!C10*0.94794378</f>
        <v>0</v>
      </c>
      <c r="D10" s="17" t="e">
        <f>'GELA (Sm3)'!D10*0.94794378</f>
        <v>#REF!</v>
      </c>
      <c r="E10" s="18" t="e">
        <f>IF('GELA (Sm3)'!E10&lt;&gt;"",'GELA (Sm3)'!E10*0.94794378,"")</f>
        <v>#REF!</v>
      </c>
      <c r="F10" s="16">
        <f>'GELA (Sm3)'!F10*0.94794378</f>
        <v>1.89588756</v>
      </c>
      <c r="G10" s="17">
        <f>'GELA (Sm3)'!G10*0.94794378</f>
        <v>0</v>
      </c>
      <c r="H10" s="17" t="e">
        <f>'GELA (Sm3)'!H10*0.94794378</f>
        <v>#REF!</v>
      </c>
      <c r="I10" s="18" t="e">
        <f>IF('GELA (Sm3)'!I10&lt;&gt;"",'GELA (Sm3)'!I10*0.94794378,"")</f>
        <v>#REF!</v>
      </c>
      <c r="J10" s="16">
        <f>'GELA (Sm3)'!J10*0.94794378</f>
        <v>3.79177512</v>
      </c>
      <c r="K10" s="17">
        <f>'GELA (Sm3)'!K10*0.94794378</f>
        <v>0</v>
      </c>
      <c r="L10" s="17" t="e">
        <f>'GELA (Sm3)'!L10*0.94794378</f>
        <v>#REF!</v>
      </c>
      <c r="M10" s="18" t="e">
        <f>IF('GELA (Sm3)'!M10&lt;&gt;"",'GELA (Sm3)'!M10*0.94794378,"")</f>
        <v>#REF!</v>
      </c>
      <c r="N10" s="19">
        <f>'GELA (Sm3)'!N10*0.94794378</f>
        <v>33.367621056000004</v>
      </c>
      <c r="O10" s="20">
        <f>'GELA (Sm3)'!O10*0.94794378</f>
        <v>0</v>
      </c>
      <c r="P10" s="20">
        <f>'GELA (Sm3)'!P10*0.94794378</f>
        <v>0</v>
      </c>
      <c r="Q10" s="21">
        <f>IF('GELA (Sm3)'!Q10&lt;&gt;"",'GELA (Sm3)'!Q10*0.94794378,"")</f>
        <v>0</v>
      </c>
    </row>
    <row r="11" spans="1:17" s="7" customFormat="1" ht="13.5" customHeight="1">
      <c r="A11" s="44" t="s">
        <v>40</v>
      </c>
      <c r="B11" s="16">
        <f>'GELA (Sm3)'!B11*0.94794378</f>
        <v>27.679958376</v>
      </c>
      <c r="C11" s="17">
        <f>'GELA (Sm3)'!C11*0.94794378</f>
        <v>0</v>
      </c>
      <c r="D11" s="17" t="e">
        <f>'GELA (Sm3)'!D11*0.94794378</f>
        <v>#REF!</v>
      </c>
      <c r="E11" s="18" t="e">
        <f>IF('GELA (Sm3)'!E11&lt;&gt;"",'GELA (Sm3)'!E11*0.94794378,"")</f>
        <v>#REF!</v>
      </c>
      <c r="F11" s="16">
        <f>'GELA (Sm3)'!F11*0.94794378</f>
        <v>1.89588756</v>
      </c>
      <c r="G11" s="17">
        <f>'GELA (Sm3)'!G11*0.94794378</f>
        <v>0</v>
      </c>
      <c r="H11" s="17" t="e">
        <f>'GELA (Sm3)'!H11*0.94794378</f>
        <v>#REF!</v>
      </c>
      <c r="I11" s="18" t="e">
        <f>IF('GELA (Sm3)'!I11&lt;&gt;"",'GELA (Sm3)'!I11*0.94794378,"")</f>
        <v>#REF!</v>
      </c>
      <c r="J11" s="16">
        <f>'GELA (Sm3)'!J11*0.94794378</f>
        <v>3.79177512</v>
      </c>
      <c r="K11" s="17">
        <f>'GELA (Sm3)'!K11*0.94794378</f>
        <v>0</v>
      </c>
      <c r="L11" s="17" t="e">
        <f>'GELA (Sm3)'!L11*0.94794378</f>
        <v>#REF!</v>
      </c>
      <c r="M11" s="18" t="e">
        <f>IF('GELA (Sm3)'!M11&lt;&gt;"",'GELA (Sm3)'!M11*0.94794378,"")</f>
        <v>#REF!</v>
      </c>
      <c r="N11" s="19">
        <f>'GELA (Sm3)'!N11*0.94794378</f>
        <v>33.367621056000004</v>
      </c>
      <c r="O11" s="20">
        <f>'GELA (Sm3)'!O11*0.94794378</f>
        <v>0</v>
      </c>
      <c r="P11" s="20">
        <f>'GELA (Sm3)'!P11*0.94794378</f>
        <v>0</v>
      </c>
      <c r="Q11" s="21">
        <f>IF('GELA (Sm3)'!Q11&lt;&gt;"",'GELA (Sm3)'!Q11*0.94794378,"")</f>
        <v>0</v>
      </c>
    </row>
    <row r="12" spans="1:17" s="7" customFormat="1" ht="13.5" customHeight="1">
      <c r="A12" s="45" t="s">
        <v>41</v>
      </c>
      <c r="B12" s="16">
        <f>'GELA (Sm3)'!B12*0.94794378</f>
        <v>27.679958376</v>
      </c>
      <c r="C12" s="17">
        <f>'GELA (Sm3)'!C12*0.94794378</f>
        <v>0</v>
      </c>
      <c r="D12" s="17" t="e">
        <f>'GELA (Sm3)'!D12*0.94794378</f>
        <v>#REF!</v>
      </c>
      <c r="E12" s="18" t="e">
        <f>IF('GELA (Sm3)'!E12&lt;&gt;"",'GELA (Sm3)'!E12*0.94794378,"")</f>
        <v>#REF!</v>
      </c>
      <c r="F12" s="16">
        <f>'GELA (Sm3)'!F12*0.94794378</f>
        <v>1.89588756</v>
      </c>
      <c r="G12" s="17">
        <f>'GELA (Sm3)'!G12*0.94794378</f>
        <v>0</v>
      </c>
      <c r="H12" s="17" t="e">
        <f>'GELA (Sm3)'!H12*0.94794378</f>
        <v>#REF!</v>
      </c>
      <c r="I12" s="18" t="e">
        <f>IF('GELA (Sm3)'!I12&lt;&gt;"",'GELA (Sm3)'!I12*0.94794378,"")</f>
        <v>#REF!</v>
      </c>
      <c r="J12" s="16">
        <f>'GELA (Sm3)'!J12*0.94794378</f>
        <v>3.79177512</v>
      </c>
      <c r="K12" s="17">
        <f>'GELA (Sm3)'!K12*0.94794378</f>
        <v>0</v>
      </c>
      <c r="L12" s="17" t="e">
        <f>'GELA (Sm3)'!L12*0.94794378</f>
        <v>#REF!</v>
      </c>
      <c r="M12" s="18" t="e">
        <f>IF('GELA (Sm3)'!M12&lt;&gt;"",'GELA (Sm3)'!M12*0.94794378,"")</f>
        <v>#REF!</v>
      </c>
      <c r="N12" s="19">
        <f>'GELA (Sm3)'!N12*0.94794378</f>
        <v>33.367621056000004</v>
      </c>
      <c r="O12" s="20">
        <f>'GELA (Sm3)'!O12*0.94794378</f>
        <v>0</v>
      </c>
      <c r="P12" s="20">
        <f>'GELA (Sm3)'!P12*0.94794378</f>
        <v>0</v>
      </c>
      <c r="Q12" s="21">
        <f>IF('GELA (Sm3)'!Q12&lt;&gt;"",'GELA (Sm3)'!Q12*0.94794378,"")</f>
        <v>0</v>
      </c>
    </row>
    <row r="13" spans="1:17" s="7" customFormat="1" ht="13.5" customHeight="1">
      <c r="A13" s="45" t="s">
        <v>42</v>
      </c>
      <c r="B13" s="16">
        <f>'GELA (Sm3)'!B13*0.94794378</f>
        <v>27.679958376</v>
      </c>
      <c r="C13" s="17">
        <f>'GELA (Sm3)'!C13*0.94794378</f>
        <v>0</v>
      </c>
      <c r="D13" s="17" t="e">
        <f>'GELA (Sm3)'!D13*0.94794378</f>
        <v>#REF!</v>
      </c>
      <c r="E13" s="18" t="e">
        <f>IF('GELA (Sm3)'!E13&lt;&gt;"",'GELA (Sm3)'!E13*0.94794378,"")</f>
        <v>#REF!</v>
      </c>
      <c r="F13" s="16">
        <f>'GELA (Sm3)'!F13*0.94794378</f>
        <v>1.89588756</v>
      </c>
      <c r="G13" s="17">
        <f>'GELA (Sm3)'!G13*0.94794378</f>
        <v>0</v>
      </c>
      <c r="H13" s="17" t="e">
        <f>'GELA (Sm3)'!H13*0.94794378</f>
        <v>#REF!</v>
      </c>
      <c r="I13" s="18" t="e">
        <f>IF('GELA (Sm3)'!I13&lt;&gt;"",'GELA (Sm3)'!I13*0.94794378,"")</f>
        <v>#REF!</v>
      </c>
      <c r="J13" s="16">
        <f>'GELA (Sm3)'!J13*0.94794378</f>
        <v>3.79177512</v>
      </c>
      <c r="K13" s="17">
        <f>'GELA (Sm3)'!K13*0.94794378</f>
        <v>0</v>
      </c>
      <c r="L13" s="17" t="e">
        <f>'GELA (Sm3)'!L13*0.94794378</f>
        <v>#REF!</v>
      </c>
      <c r="M13" s="18" t="e">
        <f>IF('GELA (Sm3)'!M13&lt;&gt;"",'GELA (Sm3)'!M13*0.94794378,"")</f>
        <v>#REF!</v>
      </c>
      <c r="N13" s="19">
        <f>'GELA (Sm3)'!N13*0.94794378</f>
        <v>33.367621056000004</v>
      </c>
      <c r="O13" s="20">
        <f>'GELA (Sm3)'!O13*0.94794378</f>
        <v>0</v>
      </c>
      <c r="P13" s="20">
        <f>'GELA (Sm3)'!P13*0.94794378</f>
        <v>0</v>
      </c>
      <c r="Q13" s="21">
        <f>IF('GELA (Sm3)'!Q13&lt;&gt;"",'GELA (Sm3)'!Q13*0.94794378,"")</f>
        <v>0</v>
      </c>
    </row>
    <row r="14" spans="1:17" s="7" customFormat="1" ht="13.5" customHeight="1">
      <c r="A14" s="45" t="s">
        <v>43</v>
      </c>
      <c r="B14" s="16">
        <f>'GELA (Sm3)'!B14*0.94794378</f>
        <v>27.679958376</v>
      </c>
      <c r="C14" s="17">
        <f>'GELA (Sm3)'!C14*0.94794378</f>
        <v>0</v>
      </c>
      <c r="D14" s="17" t="e">
        <f>'GELA (Sm3)'!D14*0.94794378</f>
        <v>#REF!</v>
      </c>
      <c r="E14" s="18" t="e">
        <f>IF('GELA (Sm3)'!E14&lt;&gt;"",'GELA (Sm3)'!E14*0.94794378,"")</f>
        <v>#REF!</v>
      </c>
      <c r="F14" s="16">
        <f>'GELA (Sm3)'!F14*0.94794378</f>
        <v>1.89588756</v>
      </c>
      <c r="G14" s="17">
        <f>'GELA (Sm3)'!G14*0.94794378</f>
        <v>0</v>
      </c>
      <c r="H14" s="17" t="e">
        <f>'GELA (Sm3)'!H14*0.94794378</f>
        <v>#REF!</v>
      </c>
      <c r="I14" s="18" t="e">
        <f>IF('GELA (Sm3)'!I14&lt;&gt;"",'GELA (Sm3)'!I14*0.94794378,"")</f>
        <v>#REF!</v>
      </c>
      <c r="J14" s="16">
        <f>'GELA (Sm3)'!J14*0.94794378</f>
        <v>3.79177512</v>
      </c>
      <c r="K14" s="17">
        <f>'GELA (Sm3)'!K14*0.94794378</f>
        <v>0</v>
      </c>
      <c r="L14" s="17" t="e">
        <f>'GELA (Sm3)'!L14*0.94794378</f>
        <v>#REF!</v>
      </c>
      <c r="M14" s="18" t="e">
        <f>IF('GELA (Sm3)'!M14&lt;&gt;"",'GELA (Sm3)'!M14*0.94794378,"")</f>
        <v>#REF!</v>
      </c>
      <c r="N14" s="19">
        <f>'GELA (Sm3)'!N14*0.94794378</f>
        <v>33.367621056000004</v>
      </c>
      <c r="O14" s="20">
        <f>'GELA (Sm3)'!O14*0.94794378</f>
        <v>0</v>
      </c>
      <c r="P14" s="20">
        <f>'GELA (Sm3)'!P14*0.94794378</f>
        <v>0</v>
      </c>
      <c r="Q14" s="21">
        <f>IF('GELA (Sm3)'!Q14&lt;&gt;"",'GELA (Sm3)'!Q14*0.94794378,"")</f>
        <v>0</v>
      </c>
    </row>
    <row r="15" spans="1:17" s="7" customFormat="1" ht="13.5" customHeight="1">
      <c r="A15" s="45" t="s">
        <v>44</v>
      </c>
      <c r="B15" s="16">
        <f>'GELA (Sm3)'!B15*0.94794378</f>
        <v>27.679958376</v>
      </c>
      <c r="C15" s="17">
        <f>'GELA (Sm3)'!C15*0.94794378</f>
        <v>0</v>
      </c>
      <c r="D15" s="17" t="e">
        <f>'GELA (Sm3)'!D15*0.94794378</f>
        <v>#REF!</v>
      </c>
      <c r="E15" s="18" t="e">
        <f>IF('GELA (Sm3)'!E15&lt;&gt;"",'GELA (Sm3)'!E15*0.94794378,"")</f>
        <v>#REF!</v>
      </c>
      <c r="F15" s="16">
        <f>'GELA (Sm3)'!F15*0.94794378</f>
        <v>1.89588756</v>
      </c>
      <c r="G15" s="17">
        <f>'GELA (Sm3)'!G15*0.94794378</f>
        <v>0</v>
      </c>
      <c r="H15" s="17" t="e">
        <f>'GELA (Sm3)'!H15*0.94794378</f>
        <v>#REF!</v>
      </c>
      <c r="I15" s="18" t="e">
        <f>IF('GELA (Sm3)'!I15&lt;&gt;"",'GELA (Sm3)'!I15*0.94794378,"")</f>
        <v>#REF!</v>
      </c>
      <c r="J15" s="16">
        <f>'GELA (Sm3)'!J15*0.94794378</f>
        <v>3.79177512</v>
      </c>
      <c r="K15" s="17">
        <f>'GELA (Sm3)'!K15*0.94794378</f>
        <v>0</v>
      </c>
      <c r="L15" s="17" t="e">
        <f>'GELA (Sm3)'!L15*0.94794378</f>
        <v>#REF!</v>
      </c>
      <c r="M15" s="18" t="e">
        <f>IF('GELA (Sm3)'!M15&lt;&gt;"",'GELA (Sm3)'!M15*0.94794378,"")</f>
        <v>#REF!</v>
      </c>
      <c r="N15" s="19">
        <f>'GELA (Sm3)'!N15*0.94794378</f>
        <v>33.367621056000004</v>
      </c>
      <c r="O15" s="20">
        <f>'GELA (Sm3)'!O15*0.94794378</f>
        <v>0</v>
      </c>
      <c r="P15" s="20">
        <f>'GELA (Sm3)'!P15*0.94794378</f>
        <v>0</v>
      </c>
      <c r="Q15" s="21">
        <f>IF('GELA (Sm3)'!Q15&lt;&gt;"",'GELA (Sm3)'!Q15*0.94794378,"")</f>
        <v>0</v>
      </c>
    </row>
    <row r="16" spans="1:17" s="7" customFormat="1" ht="13.5" customHeight="1">
      <c r="A16" s="45" t="s">
        <v>45</v>
      </c>
      <c r="B16" s="16">
        <f>'GELA (Sm3)'!B16*0.94794378</f>
        <v>27.679958376</v>
      </c>
      <c r="C16" s="17">
        <f>'GELA (Sm3)'!C16*0.94794378</f>
        <v>0</v>
      </c>
      <c r="D16" s="17" t="e">
        <f>'GELA (Sm3)'!D16*0.94794378</f>
        <v>#REF!</v>
      </c>
      <c r="E16" s="18" t="e">
        <f>IF('GELA (Sm3)'!E16&lt;&gt;"",'GELA (Sm3)'!E16*0.94794378,"")</f>
        <v>#REF!</v>
      </c>
      <c r="F16" s="16">
        <f>'GELA (Sm3)'!F16*0.94794378</f>
        <v>1.89588756</v>
      </c>
      <c r="G16" s="17">
        <f>'GELA (Sm3)'!G16*0.94794378</f>
        <v>0</v>
      </c>
      <c r="H16" s="17" t="e">
        <f>'GELA (Sm3)'!H16*0.94794378</f>
        <v>#REF!</v>
      </c>
      <c r="I16" s="18" t="e">
        <f>IF('GELA (Sm3)'!I16&lt;&gt;"",'GELA (Sm3)'!I16*0.94794378,"")</f>
        <v>#REF!</v>
      </c>
      <c r="J16" s="16">
        <f>'GELA (Sm3)'!J16*0.94794378</f>
        <v>3.79177512</v>
      </c>
      <c r="K16" s="17">
        <f>'GELA (Sm3)'!K16*0.94794378</f>
        <v>0</v>
      </c>
      <c r="L16" s="17" t="e">
        <f>'GELA (Sm3)'!L16*0.94794378</f>
        <v>#REF!</v>
      </c>
      <c r="M16" s="18" t="e">
        <f>IF('GELA (Sm3)'!M16&lt;&gt;"",'GELA (Sm3)'!M16*0.94794378,"")</f>
        <v>#REF!</v>
      </c>
      <c r="N16" s="19">
        <f>'GELA (Sm3)'!N16*0.94794378</f>
        <v>33.367621056000004</v>
      </c>
      <c r="O16" s="20">
        <f>'GELA (Sm3)'!O16*0.94794378</f>
        <v>0</v>
      </c>
      <c r="P16" s="20">
        <f>'GELA (Sm3)'!P16*0.94794378</f>
        <v>0</v>
      </c>
      <c r="Q16" s="21">
        <f>IF('GELA (Sm3)'!Q16&lt;&gt;"",'GELA (Sm3)'!Q16*0.94794378,"")</f>
        <v>0</v>
      </c>
    </row>
    <row r="17" spans="1:17" s="7" customFormat="1" ht="13.5" customHeight="1">
      <c r="A17" s="44" t="s">
        <v>46</v>
      </c>
      <c r="B17" s="16">
        <f>'GELA (Sm3)'!B17*0.94794378</f>
        <v>27.679958376</v>
      </c>
      <c r="C17" s="17">
        <f>'GELA (Sm3)'!C17*0.94794378</f>
        <v>0</v>
      </c>
      <c r="D17" s="17" t="e">
        <f>'GELA (Sm3)'!D17*0.94794378</f>
        <v>#REF!</v>
      </c>
      <c r="E17" s="18" t="e">
        <f>IF('GELA (Sm3)'!E17&lt;&gt;"",'GELA (Sm3)'!E17*0.94794378,"")</f>
        <v>#REF!</v>
      </c>
      <c r="F17" s="16">
        <f>'GELA (Sm3)'!F17*0.94794378</f>
        <v>1.89588756</v>
      </c>
      <c r="G17" s="17">
        <f>'GELA (Sm3)'!G17*0.94794378</f>
        <v>0</v>
      </c>
      <c r="H17" s="17" t="e">
        <f>'GELA (Sm3)'!H17*0.94794378</f>
        <v>#REF!</v>
      </c>
      <c r="I17" s="18" t="e">
        <f>IF('GELA (Sm3)'!I17&lt;&gt;"",'GELA (Sm3)'!I17*0.94794378,"")</f>
        <v>#REF!</v>
      </c>
      <c r="J17" s="16">
        <f>'GELA (Sm3)'!J17*0.94794378</f>
        <v>3.79177512</v>
      </c>
      <c r="K17" s="17">
        <f>'GELA (Sm3)'!K17*0.94794378</f>
        <v>0</v>
      </c>
      <c r="L17" s="17" t="e">
        <f>'GELA (Sm3)'!L17*0.94794378</f>
        <v>#REF!</v>
      </c>
      <c r="M17" s="18" t="e">
        <f>IF('GELA (Sm3)'!M17&lt;&gt;"",'GELA (Sm3)'!M17*0.94794378,"")</f>
        <v>#REF!</v>
      </c>
      <c r="N17" s="19">
        <f>'GELA (Sm3)'!N17*0.94794378</f>
        <v>33.367621056000004</v>
      </c>
      <c r="O17" s="20">
        <f>'GELA (Sm3)'!O17*0.94794378</f>
        <v>0</v>
      </c>
      <c r="P17" s="20">
        <f>'GELA (Sm3)'!P17*0.94794378</f>
        <v>0</v>
      </c>
      <c r="Q17" s="21">
        <f>IF('GELA (Sm3)'!Q17&lt;&gt;"",'GELA (Sm3)'!Q17*0.94794378,"")</f>
        <v>0</v>
      </c>
    </row>
    <row r="18" spans="1:17" s="7" customFormat="1" ht="13.5" customHeight="1">
      <c r="A18" s="44" t="s">
        <v>47</v>
      </c>
      <c r="B18" s="16">
        <f>'GELA (Sm3)'!B18*0.94794378</f>
        <v>27.679958376</v>
      </c>
      <c r="C18" s="17">
        <f>'GELA (Sm3)'!C18*0.94794378</f>
        <v>0</v>
      </c>
      <c r="D18" s="17" t="e">
        <f>'GELA (Sm3)'!D18*0.94794378</f>
        <v>#REF!</v>
      </c>
      <c r="E18" s="18" t="e">
        <f>IF('GELA (Sm3)'!E18&lt;&gt;"",'GELA (Sm3)'!E18*0.94794378,"")</f>
        <v>#REF!</v>
      </c>
      <c r="F18" s="16">
        <f>'GELA (Sm3)'!F18*0.94794378</f>
        <v>1.89588756</v>
      </c>
      <c r="G18" s="17">
        <f>'GELA (Sm3)'!G18*0.94794378</f>
        <v>0</v>
      </c>
      <c r="H18" s="17" t="e">
        <f>'GELA (Sm3)'!H18*0.94794378</f>
        <v>#REF!</v>
      </c>
      <c r="I18" s="18" t="e">
        <f>IF('GELA (Sm3)'!I18&lt;&gt;"",'GELA (Sm3)'!I18*0.94794378,"")</f>
        <v>#REF!</v>
      </c>
      <c r="J18" s="16">
        <f>'GELA (Sm3)'!J18*0.94794378</f>
        <v>3.79177512</v>
      </c>
      <c r="K18" s="17">
        <f>'GELA (Sm3)'!K18*0.94794378</f>
        <v>0</v>
      </c>
      <c r="L18" s="17" t="e">
        <f>'GELA (Sm3)'!L18*0.94794378</f>
        <v>#REF!</v>
      </c>
      <c r="M18" s="18" t="e">
        <f>IF('GELA (Sm3)'!M18&lt;&gt;"",'GELA (Sm3)'!M18*0.94794378,"")</f>
        <v>#REF!</v>
      </c>
      <c r="N18" s="19">
        <f>'GELA (Sm3)'!N18*0.94794378</f>
        <v>33.367621056000004</v>
      </c>
      <c r="O18" s="20">
        <f>'GELA (Sm3)'!O18*0.94794378</f>
        <v>0</v>
      </c>
      <c r="P18" s="20">
        <f>'GELA (Sm3)'!P18*0.94794378</f>
        <v>0</v>
      </c>
      <c r="Q18" s="21">
        <f>IF('GELA (Sm3)'!Q18&lt;&gt;"",'GELA (Sm3)'!Q18*0.94794378,"")</f>
        <v>0</v>
      </c>
    </row>
    <row r="19" spans="1:17" s="7" customFormat="1" ht="13.5" customHeight="1">
      <c r="A19" s="45" t="s">
        <v>48</v>
      </c>
      <c r="B19" s="16">
        <f>'GELA (Sm3)'!B19*0.94794378</f>
        <v>27.679958376</v>
      </c>
      <c r="C19" s="17">
        <f>'GELA (Sm3)'!C19*0.94794378</f>
        <v>0</v>
      </c>
      <c r="D19" s="17" t="e">
        <f>'GELA (Sm3)'!D19*0.94794378</f>
        <v>#REF!</v>
      </c>
      <c r="E19" s="18" t="e">
        <f>IF('GELA (Sm3)'!E19&lt;&gt;"",'GELA (Sm3)'!E19*0.94794378,"")</f>
        <v>#REF!</v>
      </c>
      <c r="F19" s="16">
        <f>'GELA (Sm3)'!F19*0.94794378</f>
        <v>1.89588756</v>
      </c>
      <c r="G19" s="17">
        <f>'GELA (Sm3)'!G19*0.94794378</f>
        <v>0</v>
      </c>
      <c r="H19" s="17" t="e">
        <f>'GELA (Sm3)'!H19*0.94794378</f>
        <v>#REF!</v>
      </c>
      <c r="I19" s="18" t="e">
        <f>IF('GELA (Sm3)'!I19&lt;&gt;"",'GELA (Sm3)'!I19*0.94794378,"")</f>
        <v>#REF!</v>
      </c>
      <c r="J19" s="16">
        <f>'GELA (Sm3)'!J19*0.94794378</f>
        <v>3.79177512</v>
      </c>
      <c r="K19" s="17">
        <f>'GELA (Sm3)'!K19*0.94794378</f>
        <v>0</v>
      </c>
      <c r="L19" s="17" t="e">
        <f>'GELA (Sm3)'!L19*0.94794378</f>
        <v>#REF!</v>
      </c>
      <c r="M19" s="18" t="e">
        <f>IF('GELA (Sm3)'!M19&lt;&gt;"",'GELA (Sm3)'!M19*0.94794378,"")</f>
        <v>#REF!</v>
      </c>
      <c r="N19" s="19">
        <f>'GELA (Sm3)'!N19*0.94794378</f>
        <v>33.367621056000004</v>
      </c>
      <c r="O19" s="20">
        <f>'GELA (Sm3)'!O19*0.94794378</f>
        <v>0</v>
      </c>
      <c r="P19" s="20">
        <f>'GELA (Sm3)'!P19*0.94794378</f>
        <v>0</v>
      </c>
      <c r="Q19" s="21">
        <f>IF('GELA (Sm3)'!Q19&lt;&gt;"",'GELA (Sm3)'!Q19*0.94794378,"")</f>
        <v>0</v>
      </c>
    </row>
    <row r="20" spans="1:17" s="7" customFormat="1" ht="13.5" customHeight="1">
      <c r="A20" s="45" t="s">
        <v>49</v>
      </c>
      <c r="B20" s="16">
        <f>'GELA (Sm3)'!B20*0.94794378</f>
        <v>27.679958376</v>
      </c>
      <c r="C20" s="17">
        <f>'GELA (Sm3)'!C20*0.94794378</f>
        <v>0</v>
      </c>
      <c r="D20" s="17" t="e">
        <f>'GELA (Sm3)'!D20*0.94794378</f>
        <v>#REF!</v>
      </c>
      <c r="E20" s="18" t="e">
        <f>IF('GELA (Sm3)'!E20&lt;&gt;"",'GELA (Sm3)'!E20*0.94794378,"")</f>
        <v>#REF!</v>
      </c>
      <c r="F20" s="16">
        <f>'GELA (Sm3)'!F20*0.94794378</f>
        <v>1.89588756</v>
      </c>
      <c r="G20" s="17">
        <f>'GELA (Sm3)'!G20*0.94794378</f>
        <v>0</v>
      </c>
      <c r="H20" s="17" t="e">
        <f>'GELA (Sm3)'!H20*0.94794378</f>
        <v>#REF!</v>
      </c>
      <c r="I20" s="18" t="e">
        <f>IF('GELA (Sm3)'!I20&lt;&gt;"",'GELA (Sm3)'!I20*0.94794378,"")</f>
        <v>#REF!</v>
      </c>
      <c r="J20" s="16">
        <f>'GELA (Sm3)'!J20*0.94794378</f>
        <v>3.79177512</v>
      </c>
      <c r="K20" s="17">
        <f>'GELA (Sm3)'!K20*0.94794378</f>
        <v>0</v>
      </c>
      <c r="L20" s="17" t="e">
        <f>'GELA (Sm3)'!L20*0.94794378</f>
        <v>#REF!</v>
      </c>
      <c r="M20" s="18" t="e">
        <f>IF('GELA (Sm3)'!M20&lt;&gt;"",'GELA (Sm3)'!M20*0.94794378,"")</f>
        <v>#REF!</v>
      </c>
      <c r="N20" s="19">
        <f>'GELA (Sm3)'!N20*0.94794378</f>
        <v>33.367621056000004</v>
      </c>
      <c r="O20" s="20">
        <f>'GELA (Sm3)'!O20*0.94794378</f>
        <v>0</v>
      </c>
      <c r="P20" s="20">
        <f>'GELA (Sm3)'!P20*0.94794378</f>
        <v>0</v>
      </c>
      <c r="Q20" s="21">
        <f>IF('GELA (Sm3)'!Q20&lt;&gt;"",'GELA (Sm3)'!Q20*0.94794378,"")</f>
        <v>0</v>
      </c>
    </row>
    <row r="21" spans="1:17" s="7" customFormat="1" ht="13.5" customHeight="1">
      <c r="A21" s="45" t="s">
        <v>50</v>
      </c>
      <c r="B21" s="16">
        <f>'GELA (Sm3)'!B21*0.94794378</f>
        <v>27.679958376</v>
      </c>
      <c r="C21" s="17">
        <f>'GELA (Sm3)'!C21*0.94794378</f>
        <v>0</v>
      </c>
      <c r="D21" s="17" t="e">
        <f>'GELA (Sm3)'!D21*0.94794378</f>
        <v>#REF!</v>
      </c>
      <c r="E21" s="18" t="e">
        <f>IF('GELA (Sm3)'!E21&lt;&gt;"",'GELA (Sm3)'!E21*0.94794378,"")</f>
        <v>#REF!</v>
      </c>
      <c r="F21" s="16">
        <f>'GELA (Sm3)'!F21*0.94794378</f>
        <v>1.89588756</v>
      </c>
      <c r="G21" s="17">
        <f>'GELA (Sm3)'!G21*0.94794378</f>
        <v>0</v>
      </c>
      <c r="H21" s="17" t="e">
        <f>'GELA (Sm3)'!H21*0.94794378</f>
        <v>#REF!</v>
      </c>
      <c r="I21" s="18" t="e">
        <f>IF('GELA (Sm3)'!I21&lt;&gt;"",'GELA (Sm3)'!I21*0.94794378,"")</f>
        <v>#REF!</v>
      </c>
      <c r="J21" s="16">
        <f>'GELA (Sm3)'!J21*0.94794378</f>
        <v>3.79177512</v>
      </c>
      <c r="K21" s="17">
        <f>'GELA (Sm3)'!K21*0.94794378</f>
        <v>0</v>
      </c>
      <c r="L21" s="17" t="e">
        <f>'GELA (Sm3)'!L21*0.94794378</f>
        <v>#REF!</v>
      </c>
      <c r="M21" s="18" t="e">
        <f>IF('GELA (Sm3)'!M21&lt;&gt;"",'GELA (Sm3)'!M21*0.94794378,"")</f>
        <v>#REF!</v>
      </c>
      <c r="N21" s="19">
        <f>'GELA (Sm3)'!N21*0.94794378</f>
        <v>33.367621056000004</v>
      </c>
      <c r="O21" s="20">
        <f>'GELA (Sm3)'!O21*0.94794378</f>
        <v>0</v>
      </c>
      <c r="P21" s="20">
        <f>'GELA (Sm3)'!P21*0.94794378</f>
        <v>0</v>
      </c>
      <c r="Q21" s="21">
        <f>IF('GELA (Sm3)'!Q21&lt;&gt;"",'GELA (Sm3)'!Q21*0.94794378,"")</f>
        <v>0</v>
      </c>
    </row>
    <row r="22" spans="1:17" s="7" customFormat="1" ht="13.5" customHeight="1">
      <c r="A22" s="45" t="s">
        <v>51</v>
      </c>
      <c r="B22" s="16">
        <f>'GELA (Sm3)'!B22*0.94794378</f>
        <v>27.679958376</v>
      </c>
      <c r="C22" s="17">
        <f>'GELA (Sm3)'!C22*0.94794378</f>
        <v>0</v>
      </c>
      <c r="D22" s="17" t="e">
        <f>'GELA (Sm3)'!D22*0.94794378</f>
        <v>#REF!</v>
      </c>
      <c r="E22" s="18" t="e">
        <f>IF('GELA (Sm3)'!E22&lt;&gt;"",'GELA (Sm3)'!E22*0.94794378,"")</f>
        <v>#REF!</v>
      </c>
      <c r="F22" s="16">
        <f>'GELA (Sm3)'!F22*0.94794378</f>
        <v>1.89588756</v>
      </c>
      <c r="G22" s="17">
        <f>'GELA (Sm3)'!G22*0.94794378</f>
        <v>0</v>
      </c>
      <c r="H22" s="17" t="e">
        <f>'GELA (Sm3)'!H22*0.94794378</f>
        <v>#REF!</v>
      </c>
      <c r="I22" s="18" t="e">
        <f>IF('GELA (Sm3)'!I22&lt;&gt;"",'GELA (Sm3)'!I22*0.94794378,"")</f>
        <v>#REF!</v>
      </c>
      <c r="J22" s="16">
        <f>'GELA (Sm3)'!J22*0.94794378</f>
        <v>3.79177512</v>
      </c>
      <c r="K22" s="17">
        <f>'GELA (Sm3)'!K22*0.94794378</f>
        <v>0</v>
      </c>
      <c r="L22" s="17" t="e">
        <f>'GELA (Sm3)'!L22*0.94794378</f>
        <v>#REF!</v>
      </c>
      <c r="M22" s="18" t="e">
        <f>IF('GELA (Sm3)'!M22&lt;&gt;"",'GELA (Sm3)'!M22*0.94794378,"")</f>
        <v>#REF!</v>
      </c>
      <c r="N22" s="19">
        <f>'GELA (Sm3)'!N22*0.94794378</f>
        <v>33.367621056000004</v>
      </c>
      <c r="O22" s="20">
        <f>'GELA (Sm3)'!O22*0.94794378</f>
        <v>0</v>
      </c>
      <c r="P22" s="20">
        <f>'GELA (Sm3)'!P22*0.94794378</f>
        <v>0</v>
      </c>
      <c r="Q22" s="21">
        <f>IF('GELA (Sm3)'!Q22&lt;&gt;"",'GELA (Sm3)'!Q22*0.94794378,"")</f>
        <v>0</v>
      </c>
    </row>
    <row r="23" spans="1:17" s="7" customFormat="1" ht="13.5" customHeight="1">
      <c r="A23" s="45" t="s">
        <v>52</v>
      </c>
      <c r="B23" s="16">
        <f>'GELA (Sm3)'!B23*0.94794378</f>
        <v>27.679958376</v>
      </c>
      <c r="C23" s="17">
        <f>'GELA (Sm3)'!C23*0.94794378</f>
        <v>0</v>
      </c>
      <c r="D23" s="17" t="e">
        <f>'GELA (Sm3)'!D23*0.94794378</f>
        <v>#REF!</v>
      </c>
      <c r="E23" s="18" t="e">
        <f>IF('GELA (Sm3)'!E23&lt;&gt;"",'GELA (Sm3)'!E23*0.94794378,"")</f>
        <v>#REF!</v>
      </c>
      <c r="F23" s="16">
        <f>'GELA (Sm3)'!F23*0.94794378</f>
        <v>1.89588756</v>
      </c>
      <c r="G23" s="17">
        <f>'GELA (Sm3)'!G23*0.94794378</f>
        <v>0</v>
      </c>
      <c r="H23" s="17" t="e">
        <f>'GELA (Sm3)'!H23*0.94794378</f>
        <v>#REF!</v>
      </c>
      <c r="I23" s="18" t="e">
        <f>IF('GELA (Sm3)'!I23&lt;&gt;"",'GELA (Sm3)'!I23*0.94794378,"")</f>
        <v>#REF!</v>
      </c>
      <c r="J23" s="16">
        <f>'GELA (Sm3)'!J23*0.94794378</f>
        <v>3.79177512</v>
      </c>
      <c r="K23" s="17">
        <f>'GELA (Sm3)'!K23*0.94794378</f>
        <v>0</v>
      </c>
      <c r="L23" s="17" t="e">
        <f>'GELA (Sm3)'!L23*0.94794378</f>
        <v>#REF!</v>
      </c>
      <c r="M23" s="18" t="e">
        <f>IF('GELA (Sm3)'!M23&lt;&gt;"",'GELA (Sm3)'!M23*0.94794378,"")</f>
        <v>#REF!</v>
      </c>
      <c r="N23" s="19">
        <f>'GELA (Sm3)'!N23*0.94794378</f>
        <v>33.367621056000004</v>
      </c>
      <c r="O23" s="20">
        <f>'GELA (Sm3)'!O23*0.94794378</f>
        <v>0</v>
      </c>
      <c r="P23" s="20">
        <f>'GELA (Sm3)'!P23*0.94794378</f>
        <v>0</v>
      </c>
      <c r="Q23" s="21">
        <f>IF('GELA (Sm3)'!Q23&lt;&gt;"",'GELA (Sm3)'!Q23*0.94794378,"")</f>
        <v>0</v>
      </c>
    </row>
    <row r="24" spans="1:17" s="7" customFormat="1" ht="13.5" customHeight="1">
      <c r="A24" s="44" t="s">
        <v>53</v>
      </c>
      <c r="B24" s="16">
        <f>'GELA (Sm3)'!B24*0.94794378</f>
        <v>27.679958376</v>
      </c>
      <c r="C24" s="17">
        <f>'GELA (Sm3)'!C24*0.94794378</f>
        <v>0</v>
      </c>
      <c r="D24" s="17" t="e">
        <f>'GELA (Sm3)'!D24*0.94794378</f>
        <v>#REF!</v>
      </c>
      <c r="E24" s="18" t="e">
        <f>IF('GELA (Sm3)'!E24&lt;&gt;"",'GELA (Sm3)'!E24*0.94794378,"")</f>
        <v>#REF!</v>
      </c>
      <c r="F24" s="16">
        <f>'GELA (Sm3)'!F24*0.94794378</f>
        <v>1.89588756</v>
      </c>
      <c r="G24" s="17">
        <f>'GELA (Sm3)'!G24*0.94794378</f>
        <v>0</v>
      </c>
      <c r="H24" s="17" t="e">
        <f>'GELA (Sm3)'!H24*0.94794378</f>
        <v>#REF!</v>
      </c>
      <c r="I24" s="18" t="e">
        <f>IF('GELA (Sm3)'!I24&lt;&gt;"",'GELA (Sm3)'!I24*0.94794378,"")</f>
        <v>#REF!</v>
      </c>
      <c r="J24" s="16">
        <f>'GELA (Sm3)'!J24*0.94794378</f>
        <v>3.79177512</v>
      </c>
      <c r="K24" s="17">
        <f>'GELA (Sm3)'!K24*0.94794378</f>
        <v>0</v>
      </c>
      <c r="L24" s="17" t="e">
        <f>'GELA (Sm3)'!L24*0.94794378</f>
        <v>#REF!</v>
      </c>
      <c r="M24" s="18" t="e">
        <f>IF('GELA (Sm3)'!M24&lt;&gt;"",'GELA (Sm3)'!M24*0.94794378,"")</f>
        <v>#REF!</v>
      </c>
      <c r="N24" s="19">
        <f>'GELA (Sm3)'!N24*0.94794378</f>
        <v>33.367621056000004</v>
      </c>
      <c r="O24" s="20">
        <f>'GELA (Sm3)'!O24*0.94794378</f>
        <v>0</v>
      </c>
      <c r="P24" s="20">
        <f>'GELA (Sm3)'!P24*0.94794378</f>
        <v>0</v>
      </c>
      <c r="Q24" s="21">
        <f>IF('GELA (Sm3)'!Q24&lt;&gt;"",'GELA (Sm3)'!Q24*0.94794378,"")</f>
        <v>0</v>
      </c>
    </row>
    <row r="25" spans="1:17" s="7" customFormat="1" ht="13.5" customHeight="1">
      <c r="A25" s="44" t="s">
        <v>54</v>
      </c>
      <c r="B25" s="16">
        <f>'GELA (Sm3)'!B25*0.94794378</f>
        <v>27.679958376</v>
      </c>
      <c r="C25" s="17">
        <f>'GELA (Sm3)'!C25*0.94794378</f>
        <v>0</v>
      </c>
      <c r="D25" s="17" t="e">
        <f>'GELA (Sm3)'!D25*0.94794378</f>
        <v>#REF!</v>
      </c>
      <c r="E25" s="18" t="e">
        <f>IF('GELA (Sm3)'!E25&lt;&gt;"",'GELA (Sm3)'!E25*0.94794378,"")</f>
        <v>#REF!</v>
      </c>
      <c r="F25" s="16">
        <f>'GELA (Sm3)'!F25*0.94794378</f>
        <v>1.89588756</v>
      </c>
      <c r="G25" s="17">
        <f>'GELA (Sm3)'!G25*0.94794378</f>
        <v>0</v>
      </c>
      <c r="H25" s="17" t="e">
        <f>'GELA (Sm3)'!H25*0.94794378</f>
        <v>#REF!</v>
      </c>
      <c r="I25" s="18" t="e">
        <f>IF('GELA (Sm3)'!I25&lt;&gt;"",'GELA (Sm3)'!I25*0.94794378,"")</f>
        <v>#REF!</v>
      </c>
      <c r="J25" s="16">
        <f>'GELA (Sm3)'!J25*0.94794378</f>
        <v>3.79177512</v>
      </c>
      <c r="K25" s="17">
        <f>'GELA (Sm3)'!K25*0.94794378</f>
        <v>0</v>
      </c>
      <c r="L25" s="17" t="e">
        <f>'GELA (Sm3)'!L25*0.94794378</f>
        <v>#REF!</v>
      </c>
      <c r="M25" s="18" t="e">
        <f>IF('GELA (Sm3)'!M25&lt;&gt;"",'GELA (Sm3)'!M25*0.94794378,"")</f>
        <v>#REF!</v>
      </c>
      <c r="N25" s="19">
        <f>'GELA (Sm3)'!N25*0.94794378</f>
        <v>33.367621056000004</v>
      </c>
      <c r="O25" s="20">
        <f>'GELA (Sm3)'!O25*0.94794378</f>
        <v>0</v>
      </c>
      <c r="P25" s="20">
        <f>'GELA (Sm3)'!P25*0.94794378</f>
        <v>0</v>
      </c>
      <c r="Q25" s="21">
        <f>IF('GELA (Sm3)'!Q25&lt;&gt;"",'GELA (Sm3)'!Q25*0.94794378,"")</f>
        <v>0</v>
      </c>
    </row>
    <row r="26" spans="1:17" s="7" customFormat="1" ht="13.5" customHeight="1">
      <c r="A26" s="45" t="s">
        <v>55</v>
      </c>
      <c r="B26" s="16">
        <f>'GELA (Sm3)'!B26*0.94794378</f>
        <v>27.679958376</v>
      </c>
      <c r="C26" s="17">
        <f>'GELA (Sm3)'!C26*0.94794378</f>
        <v>0</v>
      </c>
      <c r="D26" s="17" t="e">
        <f>'GELA (Sm3)'!D26*0.94794378</f>
        <v>#REF!</v>
      </c>
      <c r="E26" s="18" t="e">
        <f>IF('GELA (Sm3)'!E26&lt;&gt;"",'GELA (Sm3)'!E26*0.94794378,"")</f>
        <v>#REF!</v>
      </c>
      <c r="F26" s="16">
        <f>'GELA (Sm3)'!F26*0.94794378</f>
        <v>1.89588756</v>
      </c>
      <c r="G26" s="17">
        <f>'GELA (Sm3)'!G26*0.94794378</f>
        <v>0</v>
      </c>
      <c r="H26" s="17" t="e">
        <f>'GELA (Sm3)'!H26*0.94794378</f>
        <v>#REF!</v>
      </c>
      <c r="I26" s="18" t="e">
        <f>IF('GELA (Sm3)'!I26&lt;&gt;"",'GELA (Sm3)'!I26*0.94794378,"")</f>
        <v>#REF!</v>
      </c>
      <c r="J26" s="16">
        <f>'GELA (Sm3)'!J26*0.94794378</f>
        <v>3.79177512</v>
      </c>
      <c r="K26" s="17">
        <f>'GELA (Sm3)'!K26*0.94794378</f>
        <v>0</v>
      </c>
      <c r="L26" s="17" t="e">
        <f>'GELA (Sm3)'!L26*0.94794378</f>
        <v>#REF!</v>
      </c>
      <c r="M26" s="18" t="e">
        <f>IF('GELA (Sm3)'!M26&lt;&gt;"",'GELA (Sm3)'!M26*0.94794378,"")</f>
        <v>#REF!</v>
      </c>
      <c r="N26" s="19">
        <f>'GELA (Sm3)'!N26*0.94794378</f>
        <v>33.367621056000004</v>
      </c>
      <c r="O26" s="20">
        <f>'GELA (Sm3)'!O26*0.94794378</f>
        <v>0</v>
      </c>
      <c r="P26" s="20">
        <f>'GELA (Sm3)'!P26*0.94794378</f>
        <v>0</v>
      </c>
      <c r="Q26" s="21">
        <f>IF('GELA (Sm3)'!Q26&lt;&gt;"",'GELA (Sm3)'!Q26*0.94794378,"")</f>
        <v>0</v>
      </c>
    </row>
    <row r="27" spans="1:17" s="7" customFormat="1" ht="13.5" customHeight="1">
      <c r="A27" s="45" t="s">
        <v>56</v>
      </c>
      <c r="B27" s="16">
        <f>'GELA (Sm3)'!B27*0.94794378</f>
        <v>27.679958376</v>
      </c>
      <c r="C27" s="17">
        <f>'GELA (Sm3)'!C27*0.94794378</f>
        <v>0</v>
      </c>
      <c r="D27" s="17" t="e">
        <f>'GELA (Sm3)'!D27*0.94794378</f>
        <v>#REF!</v>
      </c>
      <c r="E27" s="18" t="e">
        <f>IF('GELA (Sm3)'!E27&lt;&gt;"",'GELA (Sm3)'!E27*0.94794378,"")</f>
        <v>#REF!</v>
      </c>
      <c r="F27" s="16">
        <f>'GELA (Sm3)'!F27*0.94794378</f>
        <v>1.89588756</v>
      </c>
      <c r="G27" s="17">
        <f>'GELA (Sm3)'!G27*0.94794378</f>
        <v>0</v>
      </c>
      <c r="H27" s="17" t="e">
        <f>'GELA (Sm3)'!H27*0.94794378</f>
        <v>#REF!</v>
      </c>
      <c r="I27" s="18" t="e">
        <f>IF('GELA (Sm3)'!I27&lt;&gt;"",'GELA (Sm3)'!I27*0.94794378,"")</f>
        <v>#REF!</v>
      </c>
      <c r="J27" s="16">
        <f>'GELA (Sm3)'!J27*0.94794378</f>
        <v>3.79177512</v>
      </c>
      <c r="K27" s="17">
        <f>'GELA (Sm3)'!K27*0.94794378</f>
        <v>0</v>
      </c>
      <c r="L27" s="17" t="e">
        <f>'GELA (Sm3)'!L27*0.94794378</f>
        <v>#REF!</v>
      </c>
      <c r="M27" s="18" t="e">
        <f>IF('GELA (Sm3)'!M27&lt;&gt;"",'GELA (Sm3)'!M27*0.94794378,"")</f>
        <v>#REF!</v>
      </c>
      <c r="N27" s="19">
        <f>'GELA (Sm3)'!N27*0.94794378</f>
        <v>33.367621056000004</v>
      </c>
      <c r="O27" s="20">
        <f>'GELA (Sm3)'!O27*0.94794378</f>
        <v>0</v>
      </c>
      <c r="P27" s="20">
        <f>'GELA (Sm3)'!P27*0.94794378</f>
        <v>0</v>
      </c>
      <c r="Q27" s="21">
        <f>IF('GELA (Sm3)'!Q27&lt;&gt;"",'GELA (Sm3)'!Q27*0.94794378,"")</f>
        <v>0</v>
      </c>
    </row>
    <row r="28" spans="1:17" s="7" customFormat="1" ht="13.5" customHeight="1">
      <c r="A28" s="45" t="s">
        <v>57</v>
      </c>
      <c r="B28" s="16">
        <f>'GELA (Sm3)'!B28*0.94794378</f>
        <v>27.679958376</v>
      </c>
      <c r="C28" s="17">
        <f>'GELA (Sm3)'!C28*0.94794378</f>
        <v>0</v>
      </c>
      <c r="D28" s="17" t="e">
        <f>'GELA (Sm3)'!D28*0.94794378</f>
        <v>#REF!</v>
      </c>
      <c r="E28" s="18" t="e">
        <f>IF('GELA (Sm3)'!E28&lt;&gt;"",'GELA (Sm3)'!E28*0.94794378,"")</f>
        <v>#REF!</v>
      </c>
      <c r="F28" s="16">
        <f>'GELA (Sm3)'!F28*0.94794378</f>
        <v>1.89588756</v>
      </c>
      <c r="G28" s="17">
        <f>'GELA (Sm3)'!G28*0.94794378</f>
        <v>0</v>
      </c>
      <c r="H28" s="17" t="e">
        <f>'GELA (Sm3)'!H28*0.94794378</f>
        <v>#REF!</v>
      </c>
      <c r="I28" s="18" t="e">
        <f>IF('GELA (Sm3)'!I28&lt;&gt;"",'GELA (Sm3)'!I28*0.94794378,"")</f>
        <v>#REF!</v>
      </c>
      <c r="J28" s="16">
        <f>'GELA (Sm3)'!J28*0.94794378</f>
        <v>3.79177512</v>
      </c>
      <c r="K28" s="17">
        <f>'GELA (Sm3)'!K28*0.94794378</f>
        <v>0</v>
      </c>
      <c r="L28" s="17" t="e">
        <f>'GELA (Sm3)'!L28*0.94794378</f>
        <v>#REF!</v>
      </c>
      <c r="M28" s="18" t="e">
        <f>IF('GELA (Sm3)'!M28&lt;&gt;"",'GELA (Sm3)'!M28*0.94794378,"")</f>
        <v>#REF!</v>
      </c>
      <c r="N28" s="19">
        <f>'GELA (Sm3)'!N28*0.94794378</f>
        <v>33.367621056000004</v>
      </c>
      <c r="O28" s="20">
        <f>'GELA (Sm3)'!O28*0.94794378</f>
        <v>0</v>
      </c>
      <c r="P28" s="20">
        <f>'GELA (Sm3)'!P28*0.94794378</f>
        <v>0</v>
      </c>
      <c r="Q28" s="21">
        <f>IF('GELA (Sm3)'!Q28&lt;&gt;"",'GELA (Sm3)'!Q28*0.94794378,"")</f>
        <v>0</v>
      </c>
    </row>
    <row r="29" spans="1:17" s="7" customFormat="1" ht="13.5" customHeight="1">
      <c r="A29" s="45" t="s">
        <v>58</v>
      </c>
      <c r="B29" s="16">
        <f>'GELA (Sm3)'!B29*0.94794378</f>
        <v>27.679958376</v>
      </c>
      <c r="C29" s="17">
        <f>'GELA (Sm3)'!C29*0.94794378</f>
        <v>0</v>
      </c>
      <c r="D29" s="17" t="e">
        <f>'GELA (Sm3)'!D29*0.94794378</f>
        <v>#REF!</v>
      </c>
      <c r="E29" s="18" t="e">
        <f>IF('GELA (Sm3)'!E29&lt;&gt;"",'GELA (Sm3)'!E29*0.94794378,"")</f>
        <v>#REF!</v>
      </c>
      <c r="F29" s="16">
        <f>'GELA (Sm3)'!F29*0.94794378</f>
        <v>1.89588756</v>
      </c>
      <c r="G29" s="17">
        <f>'GELA (Sm3)'!G29*0.94794378</f>
        <v>0</v>
      </c>
      <c r="H29" s="17" t="e">
        <f>'GELA (Sm3)'!H29*0.94794378</f>
        <v>#REF!</v>
      </c>
      <c r="I29" s="18" t="e">
        <f>IF('GELA (Sm3)'!I29&lt;&gt;"",'GELA (Sm3)'!I29*0.94794378,"")</f>
        <v>#REF!</v>
      </c>
      <c r="J29" s="16">
        <f>'GELA (Sm3)'!J29*0.94794378</f>
        <v>3.79177512</v>
      </c>
      <c r="K29" s="17">
        <f>'GELA (Sm3)'!K29*0.94794378</f>
        <v>0</v>
      </c>
      <c r="L29" s="17" t="e">
        <f>'GELA (Sm3)'!L29*0.94794378</f>
        <v>#REF!</v>
      </c>
      <c r="M29" s="18" t="e">
        <f>IF('GELA (Sm3)'!M29&lt;&gt;"",'GELA (Sm3)'!M29*0.94794378,"")</f>
        <v>#REF!</v>
      </c>
      <c r="N29" s="19">
        <f>'GELA (Sm3)'!N29*0.94794378</f>
        <v>33.367621056000004</v>
      </c>
      <c r="O29" s="20">
        <f>'GELA (Sm3)'!O29*0.94794378</f>
        <v>0</v>
      </c>
      <c r="P29" s="20">
        <f>'GELA (Sm3)'!P29*0.94794378</f>
        <v>0</v>
      </c>
      <c r="Q29" s="21">
        <f>IF('GELA (Sm3)'!Q29&lt;&gt;"",'GELA (Sm3)'!Q29*0.94794378,"")</f>
        <v>0</v>
      </c>
    </row>
    <row r="30" spans="1:17" s="7" customFormat="1" ht="13.5" customHeight="1">
      <c r="A30" s="45" t="s">
        <v>59</v>
      </c>
      <c r="B30" s="16">
        <f>'GELA (Sm3)'!B30*0.94794378</f>
        <v>27.679958376</v>
      </c>
      <c r="C30" s="17">
        <f>'GELA (Sm3)'!C30*0.94794378</f>
        <v>0</v>
      </c>
      <c r="D30" s="17" t="e">
        <f>'GELA (Sm3)'!D30*0.94794378</f>
        <v>#REF!</v>
      </c>
      <c r="E30" s="18" t="e">
        <f>IF('GELA (Sm3)'!E30&lt;&gt;"",'GELA (Sm3)'!E30*0.94794378,"")</f>
        <v>#REF!</v>
      </c>
      <c r="F30" s="16">
        <f>'GELA (Sm3)'!F30*0.94794378</f>
        <v>1.89588756</v>
      </c>
      <c r="G30" s="17">
        <f>'GELA (Sm3)'!G30*0.94794378</f>
        <v>0</v>
      </c>
      <c r="H30" s="17" t="e">
        <f>'GELA (Sm3)'!H30*0.94794378</f>
        <v>#REF!</v>
      </c>
      <c r="I30" s="18" t="e">
        <f>IF('GELA (Sm3)'!I30&lt;&gt;"",'GELA (Sm3)'!I30*0.94794378,"")</f>
        <v>#REF!</v>
      </c>
      <c r="J30" s="16">
        <f>'GELA (Sm3)'!J30*0.94794378</f>
        <v>3.79177512</v>
      </c>
      <c r="K30" s="17">
        <f>'GELA (Sm3)'!K30*0.94794378</f>
        <v>0</v>
      </c>
      <c r="L30" s="17" t="e">
        <f>'GELA (Sm3)'!L30*0.94794378</f>
        <v>#REF!</v>
      </c>
      <c r="M30" s="18" t="e">
        <f>IF('GELA (Sm3)'!M30&lt;&gt;"",'GELA (Sm3)'!M30*0.94794378,"")</f>
        <v>#REF!</v>
      </c>
      <c r="N30" s="19">
        <f>'GELA (Sm3)'!N30*0.94794378</f>
        <v>33.367621056000004</v>
      </c>
      <c r="O30" s="20">
        <f>'GELA (Sm3)'!O30*0.94794378</f>
        <v>0</v>
      </c>
      <c r="P30" s="20">
        <f>'GELA (Sm3)'!P30*0.94794378</f>
        <v>0</v>
      </c>
      <c r="Q30" s="21">
        <f>IF('GELA (Sm3)'!Q30&lt;&gt;"",'GELA (Sm3)'!Q30*0.94794378,"")</f>
        <v>0</v>
      </c>
    </row>
    <row r="31" spans="1:17" s="7" customFormat="1" ht="13.5" customHeight="1">
      <c r="A31" s="44" t="s">
        <v>60</v>
      </c>
      <c r="B31" s="16">
        <f>'GELA (Sm3)'!B31*0.94794378</f>
        <v>27.679958376</v>
      </c>
      <c r="C31" s="17">
        <f>'GELA (Sm3)'!C31*0.94794378</f>
        <v>0</v>
      </c>
      <c r="D31" s="17" t="e">
        <f>'GELA (Sm3)'!D31*0.94794378</f>
        <v>#REF!</v>
      </c>
      <c r="E31" s="18" t="e">
        <f>IF('GELA (Sm3)'!E31&lt;&gt;"",'GELA (Sm3)'!E31*0.94794378,"")</f>
        <v>#REF!</v>
      </c>
      <c r="F31" s="16">
        <f>'GELA (Sm3)'!F31*0.94794378</f>
        <v>1.89588756</v>
      </c>
      <c r="G31" s="17">
        <f>'GELA (Sm3)'!G31*0.94794378</f>
        <v>0</v>
      </c>
      <c r="H31" s="17" t="e">
        <f>'GELA (Sm3)'!H31*0.94794378</f>
        <v>#REF!</v>
      </c>
      <c r="I31" s="18" t="e">
        <f>IF('GELA (Sm3)'!I31&lt;&gt;"",'GELA (Sm3)'!I31*0.94794378,"")</f>
        <v>#REF!</v>
      </c>
      <c r="J31" s="16">
        <f>'GELA (Sm3)'!J31*0.94794378</f>
        <v>3.79177512</v>
      </c>
      <c r="K31" s="17">
        <f>'GELA (Sm3)'!K31*0.94794378</f>
        <v>0</v>
      </c>
      <c r="L31" s="17" t="e">
        <f>'GELA (Sm3)'!L31*0.94794378</f>
        <v>#REF!</v>
      </c>
      <c r="M31" s="18" t="e">
        <f>IF('GELA (Sm3)'!M31&lt;&gt;"",'GELA (Sm3)'!M31*0.94794378,"")</f>
        <v>#REF!</v>
      </c>
      <c r="N31" s="19">
        <f>'GELA (Sm3)'!N31*0.94794378</f>
        <v>33.367621056000004</v>
      </c>
      <c r="O31" s="20">
        <f>'GELA (Sm3)'!O31*0.94794378</f>
        <v>0</v>
      </c>
      <c r="P31" s="20">
        <f>'GELA (Sm3)'!P31*0.94794378</f>
        <v>0</v>
      </c>
      <c r="Q31" s="21">
        <f>IF('GELA (Sm3)'!Q31&lt;&gt;"",'GELA (Sm3)'!Q31*0.94794378,"")</f>
        <v>0</v>
      </c>
    </row>
    <row r="32" spans="1:17" s="7" customFormat="1" ht="13.5" customHeight="1">
      <c r="A32" s="44" t="s">
        <v>61</v>
      </c>
      <c r="B32" s="16">
        <f>'GELA (Sm3)'!B32*0.94794378</f>
        <v>27.679958376</v>
      </c>
      <c r="C32" s="17">
        <f>'GELA (Sm3)'!C32*0.94794378</f>
        <v>0</v>
      </c>
      <c r="D32" s="17" t="e">
        <f>'GELA (Sm3)'!D32*0.94794378</f>
        <v>#REF!</v>
      </c>
      <c r="E32" s="18" t="e">
        <f>IF('GELA (Sm3)'!E32&lt;&gt;"",'GELA (Sm3)'!E32*0.94794378,"")</f>
        <v>#REF!</v>
      </c>
      <c r="F32" s="16">
        <f>'GELA (Sm3)'!F32*0.94794378</f>
        <v>1.89588756</v>
      </c>
      <c r="G32" s="17">
        <f>'GELA (Sm3)'!G32*0.94794378</f>
        <v>0</v>
      </c>
      <c r="H32" s="17" t="e">
        <f>'GELA (Sm3)'!H32*0.94794378</f>
        <v>#REF!</v>
      </c>
      <c r="I32" s="18" t="e">
        <f>IF('GELA (Sm3)'!I32&lt;&gt;"",'GELA (Sm3)'!I32*0.94794378,"")</f>
        <v>#REF!</v>
      </c>
      <c r="J32" s="16">
        <f>'GELA (Sm3)'!J32*0.94794378</f>
        <v>3.79177512</v>
      </c>
      <c r="K32" s="17">
        <f>'GELA (Sm3)'!K32*0.94794378</f>
        <v>0</v>
      </c>
      <c r="L32" s="17" t="e">
        <f>'GELA (Sm3)'!L32*0.94794378</f>
        <v>#REF!</v>
      </c>
      <c r="M32" s="18" t="e">
        <f>IF('GELA (Sm3)'!M32&lt;&gt;"",'GELA (Sm3)'!M32*0.94794378,"")</f>
        <v>#REF!</v>
      </c>
      <c r="N32" s="19">
        <f>'GELA (Sm3)'!N32*0.94794378</f>
        <v>33.367621056000004</v>
      </c>
      <c r="O32" s="20">
        <f>'GELA (Sm3)'!O32*0.94794378</f>
        <v>0</v>
      </c>
      <c r="P32" s="20">
        <f>'GELA (Sm3)'!P32*0.94794378</f>
        <v>0</v>
      </c>
      <c r="Q32" s="21">
        <f>IF('GELA (Sm3)'!Q32&lt;&gt;"",'GELA (Sm3)'!Q32*0.94794378,"")</f>
        <v>0</v>
      </c>
    </row>
    <row r="33" spans="1:17" s="7" customFormat="1" ht="13.5" customHeight="1">
      <c r="A33" s="45" t="s">
        <v>62</v>
      </c>
      <c r="B33" s="16">
        <f>'GELA (Sm3)'!B33*0.94794378</f>
        <v>27.679958376</v>
      </c>
      <c r="C33" s="17">
        <f>'GELA (Sm3)'!C33*0.94794378</f>
        <v>0</v>
      </c>
      <c r="D33" s="17" t="e">
        <f>'GELA (Sm3)'!D33*0.94794378</f>
        <v>#REF!</v>
      </c>
      <c r="E33" s="18" t="e">
        <f>IF('GELA (Sm3)'!E33&lt;&gt;"",'GELA (Sm3)'!E33*0.94794378,"")</f>
        <v>#REF!</v>
      </c>
      <c r="F33" s="16">
        <f>'GELA (Sm3)'!F33*0.94794378</f>
        <v>1.89588756</v>
      </c>
      <c r="G33" s="17">
        <f>'GELA (Sm3)'!G33*0.94794378</f>
        <v>0</v>
      </c>
      <c r="H33" s="17" t="e">
        <f>'GELA (Sm3)'!H33*0.94794378</f>
        <v>#REF!</v>
      </c>
      <c r="I33" s="18" t="e">
        <f>IF('GELA (Sm3)'!I33&lt;&gt;"",'GELA (Sm3)'!I33*0.94794378,"")</f>
        <v>#REF!</v>
      </c>
      <c r="J33" s="16">
        <f>'GELA (Sm3)'!J33*0.94794378</f>
        <v>3.79177512</v>
      </c>
      <c r="K33" s="17">
        <f>'GELA (Sm3)'!K33*0.94794378</f>
        <v>0</v>
      </c>
      <c r="L33" s="17" t="e">
        <f>'GELA (Sm3)'!L33*0.94794378</f>
        <v>#REF!</v>
      </c>
      <c r="M33" s="18" t="e">
        <f>IF('GELA (Sm3)'!M33&lt;&gt;"",'GELA (Sm3)'!M33*0.94794378,"")</f>
        <v>#REF!</v>
      </c>
      <c r="N33" s="19">
        <f>'GELA (Sm3)'!N33*0.94794378</f>
        <v>33.367621056000004</v>
      </c>
      <c r="O33" s="20">
        <f>'GELA (Sm3)'!O33*0.94794378</f>
        <v>0</v>
      </c>
      <c r="P33" s="20">
        <f>'GELA (Sm3)'!P33*0.94794378</f>
        <v>0</v>
      </c>
      <c r="Q33" s="21">
        <f>IF('GELA (Sm3)'!Q33&lt;&gt;"",'GELA (Sm3)'!Q33*0.94794378,"")</f>
        <v>0</v>
      </c>
    </row>
    <row r="34" spans="1:17" s="7" customFormat="1" ht="13.5" customHeight="1">
      <c r="A34" s="45" t="s">
        <v>63</v>
      </c>
      <c r="B34" s="16">
        <f>'GELA (Sm3)'!B34*0.94794378</f>
        <v>27.679958376</v>
      </c>
      <c r="C34" s="17">
        <f>'GELA (Sm3)'!C34*0.94794378</f>
        <v>0</v>
      </c>
      <c r="D34" s="17" t="e">
        <f>'GELA (Sm3)'!D34*0.94794378</f>
        <v>#REF!</v>
      </c>
      <c r="E34" s="18" t="e">
        <f>IF('GELA (Sm3)'!E34&lt;&gt;"",'GELA (Sm3)'!E34*0.94794378,"")</f>
        <v>#REF!</v>
      </c>
      <c r="F34" s="16">
        <f>'GELA (Sm3)'!F34*0.94794378</f>
        <v>1.89588756</v>
      </c>
      <c r="G34" s="17">
        <f>'GELA (Sm3)'!G34*0.94794378</f>
        <v>0</v>
      </c>
      <c r="H34" s="17" t="e">
        <f>'GELA (Sm3)'!H34*0.94794378</f>
        <v>#REF!</v>
      </c>
      <c r="I34" s="18" t="e">
        <f>IF('GELA (Sm3)'!I34&lt;&gt;"",'GELA (Sm3)'!I34*0.94794378,"")</f>
        <v>#REF!</v>
      </c>
      <c r="J34" s="16">
        <f>'GELA (Sm3)'!J34*0.94794378</f>
        <v>3.79177512</v>
      </c>
      <c r="K34" s="17">
        <f>'GELA (Sm3)'!K34*0.94794378</f>
        <v>0</v>
      </c>
      <c r="L34" s="17" t="e">
        <f>'GELA (Sm3)'!L34*0.94794378</f>
        <v>#REF!</v>
      </c>
      <c r="M34" s="18" t="e">
        <f>IF('GELA (Sm3)'!M34&lt;&gt;"",'GELA (Sm3)'!M34*0.94794378,"")</f>
        <v>#REF!</v>
      </c>
      <c r="N34" s="19">
        <f>'GELA (Sm3)'!N34*0.94794378</f>
        <v>33.367621056000004</v>
      </c>
      <c r="O34" s="20">
        <f>'GELA (Sm3)'!O34*0.94794378</f>
        <v>0</v>
      </c>
      <c r="P34" s="20">
        <f>'GELA (Sm3)'!P34*0.94794378</f>
        <v>0</v>
      </c>
      <c r="Q34" s="21">
        <f>IF('GELA (Sm3)'!Q34&lt;&gt;"",'GELA (Sm3)'!Q34*0.94794378,"")</f>
        <v>0</v>
      </c>
    </row>
    <row r="35" spans="1:17" s="7" customFormat="1" ht="13.5" customHeight="1">
      <c r="A35" s="45" t="s">
        <v>64</v>
      </c>
      <c r="B35" s="16">
        <f>'GELA (Sm3)'!B35*0.94794378</f>
        <v>27.679958376</v>
      </c>
      <c r="C35" s="17">
        <f>'GELA (Sm3)'!C35*0.94794378</f>
        <v>0</v>
      </c>
      <c r="D35" s="17" t="e">
        <f>'GELA (Sm3)'!D35*0.94794378</f>
        <v>#REF!</v>
      </c>
      <c r="E35" s="18" t="e">
        <f>IF('GELA (Sm3)'!E35&lt;&gt;"",'GELA (Sm3)'!E35*0.94794378,"")</f>
        <v>#REF!</v>
      </c>
      <c r="F35" s="16">
        <f>'GELA (Sm3)'!F35*0.94794378</f>
        <v>1.89588756</v>
      </c>
      <c r="G35" s="17">
        <f>'GELA (Sm3)'!G35*0.94794378</f>
        <v>0</v>
      </c>
      <c r="H35" s="17" t="e">
        <f>'GELA (Sm3)'!H35*0.94794378</f>
        <v>#REF!</v>
      </c>
      <c r="I35" s="18" t="e">
        <f>IF('GELA (Sm3)'!I35&lt;&gt;"",'GELA (Sm3)'!I35*0.94794378,"")</f>
        <v>#REF!</v>
      </c>
      <c r="J35" s="16">
        <f>'GELA (Sm3)'!J35*0.94794378</f>
        <v>3.79177512</v>
      </c>
      <c r="K35" s="17">
        <f>'GELA (Sm3)'!K35*0.94794378</f>
        <v>0</v>
      </c>
      <c r="L35" s="17" t="e">
        <f>'GELA (Sm3)'!L35*0.94794378</f>
        <v>#REF!</v>
      </c>
      <c r="M35" s="18" t="e">
        <f>IF('GELA (Sm3)'!M35&lt;&gt;"",'GELA (Sm3)'!M35*0.94794378,"")</f>
        <v>#REF!</v>
      </c>
      <c r="N35" s="19">
        <f>'GELA (Sm3)'!N35*0.94794378</f>
        <v>33.367621056000004</v>
      </c>
      <c r="O35" s="20">
        <f>'GELA (Sm3)'!O35*0.94794378</f>
        <v>0</v>
      </c>
      <c r="P35" s="20">
        <f>'GELA (Sm3)'!P35*0.94794378</f>
        <v>0</v>
      </c>
      <c r="Q35" s="21">
        <f>IF('GELA (Sm3)'!Q35&lt;&gt;"",'GELA (Sm3)'!Q35*0.94794378,"")</f>
        <v>0</v>
      </c>
    </row>
    <row r="36" spans="1:17" s="7" customFormat="1" ht="13.5" customHeight="1">
      <c r="A36" s="45" t="s">
        <v>65</v>
      </c>
      <c r="B36" s="16">
        <f>'GELA (Sm3)'!B36*0.94794378</f>
        <v>27.679958376</v>
      </c>
      <c r="C36" s="17">
        <f>'GELA (Sm3)'!C36*0.94794378</f>
        <v>0</v>
      </c>
      <c r="D36" s="17" t="e">
        <f>'GELA (Sm3)'!D36*0.94794378</f>
        <v>#REF!</v>
      </c>
      <c r="E36" s="18" t="e">
        <f>IF('GELA (Sm3)'!E36&lt;&gt;"",'GELA (Sm3)'!E36*0.94794378,"")</f>
        <v>#REF!</v>
      </c>
      <c r="F36" s="16">
        <f>'GELA (Sm3)'!F36*0.94794378</f>
        <v>1.89588756</v>
      </c>
      <c r="G36" s="17">
        <f>'GELA (Sm3)'!G36*0.94794378</f>
        <v>0</v>
      </c>
      <c r="H36" s="17" t="e">
        <f>'GELA (Sm3)'!H36*0.94794378</f>
        <v>#REF!</v>
      </c>
      <c r="I36" s="18" t="e">
        <f>IF('GELA (Sm3)'!I36&lt;&gt;"",'GELA (Sm3)'!I36*0.94794378,"")</f>
        <v>#REF!</v>
      </c>
      <c r="J36" s="16">
        <f>'GELA (Sm3)'!J36*0.94794378</f>
        <v>3.79177512</v>
      </c>
      <c r="K36" s="17">
        <f>'GELA (Sm3)'!K36*0.94794378</f>
        <v>0</v>
      </c>
      <c r="L36" s="17" t="e">
        <f>'GELA (Sm3)'!L36*0.94794378</f>
        <v>#REF!</v>
      </c>
      <c r="M36" s="18" t="e">
        <f>IF('GELA (Sm3)'!M36&lt;&gt;"",'GELA (Sm3)'!M36*0.94794378,"")</f>
        <v>#REF!</v>
      </c>
      <c r="N36" s="19">
        <f>'GELA (Sm3)'!N36*0.94794378</f>
        <v>33.367621056000004</v>
      </c>
      <c r="O36" s="20">
        <f>'GELA (Sm3)'!O36*0.94794378</f>
        <v>0</v>
      </c>
      <c r="P36" s="20">
        <f>'GELA (Sm3)'!P36*0.94794378</f>
        <v>0</v>
      </c>
      <c r="Q36" s="21">
        <f>IF('GELA (Sm3)'!Q36&lt;&gt;"",'GELA (Sm3)'!Q36*0.94794378,"")</f>
        <v>0</v>
      </c>
    </row>
    <row r="37" spans="1:17" s="7" customFormat="1" ht="13.5" customHeight="1">
      <c r="A37" s="45" t="s">
        <v>66</v>
      </c>
      <c r="B37" s="16">
        <f>'GELA (Sm3)'!B37*0.94794378</f>
        <v>27.679958376</v>
      </c>
      <c r="C37" s="17">
        <f>'GELA (Sm3)'!C37*0.94794378</f>
        <v>0</v>
      </c>
      <c r="D37" s="17" t="e">
        <f>'GELA (Sm3)'!D37*0.94794378</f>
        <v>#REF!</v>
      </c>
      <c r="E37" s="18" t="e">
        <f>IF('GELA (Sm3)'!E37&lt;&gt;"",'GELA (Sm3)'!E37*0.94794378,"")</f>
        <v>#REF!</v>
      </c>
      <c r="F37" s="16">
        <f>'GELA (Sm3)'!F37*0.94794378</f>
        <v>1.89588756</v>
      </c>
      <c r="G37" s="17">
        <f>'GELA (Sm3)'!G37*0.94794378</f>
        <v>0</v>
      </c>
      <c r="H37" s="17" t="e">
        <f>'GELA (Sm3)'!H37*0.94794378</f>
        <v>#REF!</v>
      </c>
      <c r="I37" s="18" t="e">
        <f>IF('GELA (Sm3)'!I37&lt;&gt;"",'GELA (Sm3)'!I37*0.94794378,"")</f>
        <v>#REF!</v>
      </c>
      <c r="J37" s="16">
        <f>'GELA (Sm3)'!J37*0.94794378</f>
        <v>3.79177512</v>
      </c>
      <c r="K37" s="17">
        <f>'GELA (Sm3)'!K37*0.94794378</f>
        <v>0</v>
      </c>
      <c r="L37" s="17" t="e">
        <f>'GELA (Sm3)'!L37*0.94794378</f>
        <v>#REF!</v>
      </c>
      <c r="M37" s="18" t="e">
        <f>IF('GELA (Sm3)'!M37&lt;&gt;"",'GELA (Sm3)'!M37*0.94794378,"")</f>
        <v>#REF!</v>
      </c>
      <c r="N37" s="19">
        <f>'GELA (Sm3)'!N37*0.94794378</f>
        <v>33.367621056000004</v>
      </c>
      <c r="O37" s="20">
        <f>'GELA (Sm3)'!O37*0.94794378</f>
        <v>0</v>
      </c>
      <c r="P37" s="20">
        <f>'GELA (Sm3)'!P37*0.94794378</f>
        <v>0</v>
      </c>
      <c r="Q37" s="21">
        <f>IF('GELA (Sm3)'!Q37&lt;&gt;"",'GELA (Sm3)'!Q37*0.94794378,"")</f>
        <v>0</v>
      </c>
    </row>
    <row r="38" spans="1:17" s="7" customFormat="1" ht="13.5" customHeight="1">
      <c r="A38" s="44" t="s">
        <v>67</v>
      </c>
      <c r="B38" s="16">
        <f>'GELA (Sm3)'!B38*0.94794378</f>
        <v>27.679958376</v>
      </c>
      <c r="C38" s="17">
        <f>'GELA (Sm3)'!C38*0.94794378</f>
        <v>0</v>
      </c>
      <c r="D38" s="17" t="e">
        <f>'GELA (Sm3)'!D38*0.94794378</f>
        <v>#REF!</v>
      </c>
      <c r="E38" s="18" t="e">
        <f>IF('GELA (Sm3)'!E38&lt;&gt;"",'GELA (Sm3)'!E38*0.94794378,"")</f>
        <v>#REF!</v>
      </c>
      <c r="F38" s="16">
        <f>'GELA (Sm3)'!F38*0.94794378</f>
        <v>1.89588756</v>
      </c>
      <c r="G38" s="17">
        <f>'GELA (Sm3)'!G38*0.94794378</f>
        <v>0</v>
      </c>
      <c r="H38" s="17" t="e">
        <f>'GELA (Sm3)'!H38*0.94794378</f>
        <v>#REF!</v>
      </c>
      <c r="I38" s="18" t="e">
        <f>IF('GELA (Sm3)'!I38&lt;&gt;"",'GELA (Sm3)'!I38*0.94794378,"")</f>
        <v>#REF!</v>
      </c>
      <c r="J38" s="16">
        <f>'GELA (Sm3)'!J38*0.94794378</f>
        <v>3.79177512</v>
      </c>
      <c r="K38" s="17">
        <f>'GELA (Sm3)'!K38*0.94794378</f>
        <v>0</v>
      </c>
      <c r="L38" s="17" t="e">
        <f>'GELA (Sm3)'!L38*0.94794378</f>
        <v>#REF!</v>
      </c>
      <c r="M38" s="18" t="e">
        <f>IF('GELA (Sm3)'!M38&lt;&gt;"",'GELA (Sm3)'!M38*0.94794378,"")</f>
        <v>#REF!</v>
      </c>
      <c r="N38" s="19">
        <f>'GELA (Sm3)'!N38*0.94794378</f>
        <v>33.367621056000004</v>
      </c>
      <c r="O38" s="20">
        <f>'GELA (Sm3)'!O38*0.94794378</f>
        <v>0</v>
      </c>
      <c r="P38" s="20">
        <f>'GELA (Sm3)'!P38*0.94794378</f>
        <v>0</v>
      </c>
      <c r="Q38" s="21">
        <f>IF('GELA (Sm3)'!Q38&lt;&gt;"",'GELA (Sm3)'!Q38*0.94794378,"")</f>
        <v>0</v>
      </c>
    </row>
    <row r="39" spans="1:17" s="7" customFormat="1" ht="13.5" customHeight="1">
      <c r="A39" s="44" t="s">
        <v>68</v>
      </c>
      <c r="B39" s="16">
        <f>'GELA (Sm3)'!B39*0.94794378</f>
        <v>27.679958376</v>
      </c>
      <c r="C39" s="17">
        <f>'GELA (Sm3)'!C39*0.94794378</f>
        <v>0</v>
      </c>
      <c r="D39" s="17" t="e">
        <f>'GELA (Sm3)'!D39*0.94794378</f>
        <v>#REF!</v>
      </c>
      <c r="E39" s="18" t="e">
        <f>IF('GELA (Sm3)'!E39&lt;&gt;"",'GELA (Sm3)'!E39*0.94794378,"")</f>
        <v>#REF!</v>
      </c>
      <c r="F39" s="16">
        <f>'GELA (Sm3)'!F39*0.94794378</f>
        <v>1.89588756</v>
      </c>
      <c r="G39" s="17">
        <f>'GELA (Sm3)'!G39*0.94794378</f>
        <v>0</v>
      </c>
      <c r="H39" s="17" t="e">
        <f>'GELA (Sm3)'!H39*0.94794378</f>
        <v>#REF!</v>
      </c>
      <c r="I39" s="18" t="e">
        <f>IF('GELA (Sm3)'!I39&lt;&gt;"",'GELA (Sm3)'!I39*0.94794378,"")</f>
        <v>#REF!</v>
      </c>
      <c r="J39" s="16">
        <f>'GELA (Sm3)'!J39*0.94794378</f>
        <v>3.79177512</v>
      </c>
      <c r="K39" s="17">
        <f>'GELA (Sm3)'!K39*0.94794378</f>
        <v>0</v>
      </c>
      <c r="L39" s="17" t="e">
        <f>'GELA (Sm3)'!L39*0.94794378</f>
        <v>#REF!</v>
      </c>
      <c r="M39" s="18" t="e">
        <f>IF('GELA (Sm3)'!M39&lt;&gt;"",'GELA (Sm3)'!M39*0.94794378,"")</f>
        <v>#REF!</v>
      </c>
      <c r="N39" s="19">
        <f>'GELA (Sm3)'!N39*0.94794378</f>
        <v>33.367621056000004</v>
      </c>
      <c r="O39" s="20">
        <f>'GELA (Sm3)'!O39*0.94794378</f>
        <v>0</v>
      </c>
      <c r="P39" s="20">
        <f>'GELA (Sm3)'!P39*0.94794378</f>
        <v>0</v>
      </c>
      <c r="Q39" s="21">
        <f>IF('GELA (Sm3)'!Q39&lt;&gt;"",'GELA (Sm3)'!Q39*0.94794378,"")</f>
        <v>0</v>
      </c>
    </row>
    <row r="41" ht="45" customHeight="1">
      <c r="A41" s="35" t="s">
        <v>35</v>
      </c>
    </row>
  </sheetData>
  <mergeCells count="5">
    <mergeCell ref="B7:E7"/>
    <mergeCell ref="F7:I7"/>
    <mergeCell ref="J7:M7"/>
    <mergeCell ref="N7:Q7"/>
    <mergeCell ref="A41:R41"/>
  </mergeCells>
  <conditionalFormatting sqref="A9:A39">
    <cfRule type="expression" priority="1" dxfId="0" stopIfTrue="1">
      <formula>Z9="x"</formula>
    </cfRule>
  </conditionalFormatting>
  <printOptions horizontalCentered="1"/>
  <pageMargins left="0.23622047244094488" right="0.23622047244094488" top="0.5118110236220472" bottom="0.23622047244094488" header="0" footer="0"/>
  <pageSetup fitToHeight="1" fitToWidth="1"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1"/>
  <sheetViews>
    <sheetView workbookViewId="0" topLeftCell="A1">
      <selection activeCell="A1" sqref="A1"/>
    </sheetView>
  </sheetViews>
  <sheetFormatPr defaultColWidth="9.140625" defaultRowHeight="45" customHeight="1"/>
  <cols>
    <col min="1" max="1" width="11.8515625" style="0" bestFit="1" customWidth="1"/>
    <col min="2" max="2" width="13.7109375" style="0" bestFit="1" customWidth="1"/>
    <col min="3" max="3" width="15.7109375" style="0" bestFit="1" customWidth="1"/>
    <col min="4" max="5" width="16.7109375" style="0" bestFit="1" customWidth="1"/>
    <col min="6" max="6" width="13.7109375" style="0" bestFit="1" customWidth="1"/>
    <col min="7" max="7" width="15.7109375" style="0" bestFit="1" customWidth="1"/>
    <col min="8" max="9" width="16.7109375" style="0" bestFit="1" customWidth="1"/>
    <col min="10" max="10" width="13.7109375" style="0" bestFit="1" customWidth="1"/>
    <col min="11" max="11" width="15.7109375" style="0" bestFit="1" customWidth="1"/>
    <col min="12" max="13" width="16.7109375" style="0" bestFit="1" customWidth="1"/>
    <col min="14" max="14" width="13.7109375" style="0" bestFit="1" customWidth="1"/>
    <col min="15" max="15" width="15.7109375" style="0" bestFit="1" customWidth="1"/>
    <col min="16" max="17" width="16.7109375" style="0" bestFit="1" customWidth="1"/>
  </cols>
  <sheetData>
    <row r="1" s="4" customFormat="1" ht="20.25">
      <c r="A1" s="1" t="str">
        <f>'MAZARA (Sm3)'!A1</f>
        <v>THERMAL YEAR 2010/2011</v>
      </c>
    </row>
    <row r="2" s="4" customFormat="1" ht="20.25">
      <c r="A2" s="1" t="str">
        <f>'MAZARA (Sm3)'!A2</f>
        <v>Month: MARCH</v>
      </c>
    </row>
    <row r="3" s="4" customFormat="1" ht="20.25">
      <c r="A3" s="28" t="str">
        <f>'TARVISIO (Sm3)'!A3</f>
        <v>Entry Point TARVISIO</v>
      </c>
    </row>
    <row r="4" ht="19.5" customHeight="1">
      <c r="A4" s="6" t="s">
        <v>34</v>
      </c>
    </row>
    <row r="5" s="7" customFormat="1" ht="9.75" customHeight="1"/>
    <row r="6" s="7" customFormat="1" ht="30" customHeight="1"/>
    <row r="7" spans="2:17" s="7" customFormat="1" ht="30" customHeight="1">
      <c r="B7" s="48" t="s">
        <v>4</v>
      </c>
      <c r="C7" s="49"/>
      <c r="D7" s="49"/>
      <c r="E7" s="50"/>
      <c r="F7" s="48" t="s">
        <v>5</v>
      </c>
      <c r="G7" s="49"/>
      <c r="H7" s="49"/>
      <c r="I7" s="50"/>
      <c r="J7" s="48" t="s">
        <v>6</v>
      </c>
      <c r="K7" s="49"/>
      <c r="L7" s="49"/>
      <c r="M7" s="50"/>
      <c r="N7" s="51" t="s">
        <v>7</v>
      </c>
      <c r="O7" s="52"/>
      <c r="P7" s="52"/>
      <c r="Q7" s="53"/>
    </row>
    <row r="8" spans="1:17" s="7" customFormat="1" ht="90" customHeight="1">
      <c r="A8" s="9" t="s">
        <v>8</v>
      </c>
      <c r="B8" s="10" t="s">
        <v>9</v>
      </c>
      <c r="C8" s="11" t="s">
        <v>10</v>
      </c>
      <c r="D8" s="11" t="s">
        <v>11</v>
      </c>
      <c r="E8" s="11" t="s">
        <v>12</v>
      </c>
      <c r="F8" s="10" t="s">
        <v>5</v>
      </c>
      <c r="G8" s="11" t="s">
        <v>10</v>
      </c>
      <c r="H8" s="11" t="s">
        <v>11</v>
      </c>
      <c r="I8" s="11" t="s">
        <v>12</v>
      </c>
      <c r="J8" s="10" t="s">
        <v>6</v>
      </c>
      <c r="K8" s="11" t="s">
        <v>10</v>
      </c>
      <c r="L8" s="11" t="s">
        <v>11</v>
      </c>
      <c r="M8" s="11" t="s">
        <v>12</v>
      </c>
      <c r="N8" s="12" t="s">
        <v>7</v>
      </c>
      <c r="O8" s="13" t="s">
        <v>10</v>
      </c>
      <c r="P8" s="13" t="s">
        <v>11</v>
      </c>
      <c r="Q8" s="14" t="s">
        <v>12</v>
      </c>
    </row>
    <row r="9" spans="1:17" s="7" customFormat="1" ht="13.5" customHeight="1">
      <c r="A9" s="44" t="s">
        <v>38</v>
      </c>
      <c r="B9" s="16">
        <f>'TARVISIO (Sm3)'!B9*0.94794378</f>
        <v>101.42998446</v>
      </c>
      <c r="C9" s="17">
        <f>'TARVISIO (Sm3)'!C9*0.94794378</f>
        <v>0</v>
      </c>
      <c r="D9" s="17" t="e">
        <f>'TARVISIO (Sm3)'!D9*0.94794378</f>
        <v>#REF!</v>
      </c>
      <c r="E9" s="18" t="e">
        <f>IF('TARVISIO (Sm3)'!E9&lt;&gt;"",'TARVISIO (Sm3)'!E9*0.94794378,"")</f>
        <v>#REF!</v>
      </c>
      <c r="F9" s="16">
        <f>'TARVISIO (Sm3)'!F9*0.94794378</f>
        <v>3.79177512</v>
      </c>
      <c r="G9" s="17">
        <f>'TARVISIO (Sm3)'!G9*0.94794378</f>
        <v>0</v>
      </c>
      <c r="H9" s="17" t="e">
        <f>'TARVISIO (Sm3)'!H9*0.94794378</f>
        <v>#REF!</v>
      </c>
      <c r="I9" s="18" t="e">
        <f>IF('TARVISIO (Sm3)'!I9&lt;&gt;"",'TARVISIO (Sm3)'!I9*0.94794378,"")</f>
        <v>#REF!</v>
      </c>
      <c r="J9" s="16">
        <f>'TARVISIO (Sm3)'!J9*0.94794378</f>
        <v>7.773138995999999</v>
      </c>
      <c r="K9" s="17">
        <f>'TARVISIO (Sm3)'!K9*0.94794378</f>
        <v>0</v>
      </c>
      <c r="L9" s="17" t="e">
        <f>'TARVISIO (Sm3)'!L9*0.94794378</f>
        <v>#REF!</v>
      </c>
      <c r="M9" s="18" t="e">
        <f>IF('TARVISIO (Sm3)'!M9&lt;&gt;"",'TARVISIO (Sm3)'!M9*0.94794378,"")</f>
        <v>#REF!</v>
      </c>
      <c r="N9" s="19">
        <f>'TARVISIO (Sm3)'!N9*0.94794378</f>
        <v>112.99489857600001</v>
      </c>
      <c r="O9" s="20">
        <f>'TARVISIO (Sm3)'!O9*0.94794378</f>
        <v>0</v>
      </c>
      <c r="P9" s="20">
        <f>'TARVISIO (Sm3)'!P9*0.94794378</f>
        <v>0</v>
      </c>
      <c r="Q9" s="21">
        <f>IF('TARVISIO (Sm3)'!Q9&lt;&gt;"",'TARVISIO (Sm3)'!Q9*0.94794378,"")</f>
        <v>0</v>
      </c>
    </row>
    <row r="10" spans="1:17" s="7" customFormat="1" ht="13.5" customHeight="1">
      <c r="A10" s="44" t="s">
        <v>39</v>
      </c>
      <c r="B10" s="16">
        <f>'TARVISIO (Sm3)'!B10*0.94794378</f>
        <v>101.42998446</v>
      </c>
      <c r="C10" s="17">
        <f>'TARVISIO (Sm3)'!C10*0.94794378</f>
        <v>0</v>
      </c>
      <c r="D10" s="17" t="e">
        <f>'TARVISIO (Sm3)'!D10*0.94794378</f>
        <v>#REF!</v>
      </c>
      <c r="E10" s="18" t="e">
        <f>IF('TARVISIO (Sm3)'!E10&lt;&gt;"",'TARVISIO (Sm3)'!E10*0.94794378,"")</f>
        <v>#REF!</v>
      </c>
      <c r="F10" s="16">
        <f>'TARVISIO (Sm3)'!F10*0.94794378</f>
        <v>3.79177512</v>
      </c>
      <c r="G10" s="17">
        <f>'TARVISIO (Sm3)'!G10*0.94794378</f>
        <v>0</v>
      </c>
      <c r="H10" s="17" t="e">
        <f>'TARVISIO (Sm3)'!H10*0.94794378</f>
        <v>#REF!</v>
      </c>
      <c r="I10" s="18" t="e">
        <f>IF('TARVISIO (Sm3)'!I10&lt;&gt;"",'TARVISIO (Sm3)'!I10*0.94794378,"")</f>
        <v>#REF!</v>
      </c>
      <c r="J10" s="16">
        <f>'TARVISIO (Sm3)'!J10*0.94794378</f>
        <v>7.773138995999999</v>
      </c>
      <c r="K10" s="17">
        <f>'TARVISIO (Sm3)'!K10*0.94794378</f>
        <v>0</v>
      </c>
      <c r="L10" s="17" t="e">
        <f>'TARVISIO (Sm3)'!L10*0.94794378</f>
        <v>#REF!</v>
      </c>
      <c r="M10" s="18" t="e">
        <f>IF('TARVISIO (Sm3)'!M10&lt;&gt;"",'TARVISIO (Sm3)'!M10*0.94794378,"")</f>
        <v>#REF!</v>
      </c>
      <c r="N10" s="19">
        <f>'TARVISIO (Sm3)'!N10*0.94794378</f>
        <v>112.99489857600001</v>
      </c>
      <c r="O10" s="20">
        <f>'TARVISIO (Sm3)'!O10*0.94794378</f>
        <v>0</v>
      </c>
      <c r="P10" s="20">
        <f>'TARVISIO (Sm3)'!P10*0.94794378</f>
        <v>0</v>
      </c>
      <c r="Q10" s="21">
        <f>IF('TARVISIO (Sm3)'!Q10&lt;&gt;"",'TARVISIO (Sm3)'!Q10*0.94794378,"")</f>
        <v>0</v>
      </c>
    </row>
    <row r="11" spans="1:17" s="7" customFormat="1" ht="13.5" customHeight="1">
      <c r="A11" s="44" t="s">
        <v>40</v>
      </c>
      <c r="B11" s="16">
        <f>'TARVISIO (Sm3)'!B11*0.94794378</f>
        <v>101.42998446</v>
      </c>
      <c r="C11" s="17">
        <f>'TARVISIO (Sm3)'!C11*0.94794378</f>
        <v>0</v>
      </c>
      <c r="D11" s="17" t="e">
        <f>'TARVISIO (Sm3)'!D11*0.94794378</f>
        <v>#REF!</v>
      </c>
      <c r="E11" s="18" t="e">
        <f>IF('TARVISIO (Sm3)'!E11&lt;&gt;"",'TARVISIO (Sm3)'!E11*0.94794378,"")</f>
        <v>#REF!</v>
      </c>
      <c r="F11" s="16">
        <f>'TARVISIO (Sm3)'!F11*0.94794378</f>
        <v>3.79177512</v>
      </c>
      <c r="G11" s="17">
        <f>'TARVISIO (Sm3)'!G11*0.94794378</f>
        <v>0</v>
      </c>
      <c r="H11" s="17" t="e">
        <f>'TARVISIO (Sm3)'!H11*0.94794378</f>
        <v>#REF!</v>
      </c>
      <c r="I11" s="18" t="e">
        <f>IF('TARVISIO (Sm3)'!I11&lt;&gt;"",'TARVISIO (Sm3)'!I11*0.94794378,"")</f>
        <v>#REF!</v>
      </c>
      <c r="J11" s="16">
        <f>'TARVISIO (Sm3)'!J11*0.94794378</f>
        <v>7.773138995999999</v>
      </c>
      <c r="K11" s="17">
        <f>'TARVISIO (Sm3)'!K11*0.94794378</f>
        <v>0</v>
      </c>
      <c r="L11" s="17" t="e">
        <f>'TARVISIO (Sm3)'!L11*0.94794378</f>
        <v>#REF!</v>
      </c>
      <c r="M11" s="18" t="e">
        <f>IF('TARVISIO (Sm3)'!M11&lt;&gt;"",'TARVISIO (Sm3)'!M11*0.94794378,"")</f>
        <v>#REF!</v>
      </c>
      <c r="N11" s="19">
        <f>'TARVISIO (Sm3)'!N11*0.94794378</f>
        <v>112.99489857600001</v>
      </c>
      <c r="O11" s="20">
        <f>'TARVISIO (Sm3)'!O11*0.94794378</f>
        <v>0</v>
      </c>
      <c r="P11" s="20">
        <f>'TARVISIO (Sm3)'!P11*0.94794378</f>
        <v>0</v>
      </c>
      <c r="Q11" s="21">
        <f>IF('TARVISIO (Sm3)'!Q11&lt;&gt;"",'TARVISIO (Sm3)'!Q11*0.94794378,"")</f>
        <v>0</v>
      </c>
    </row>
    <row r="12" spans="1:17" s="7" customFormat="1" ht="13.5" customHeight="1">
      <c r="A12" s="45" t="s">
        <v>41</v>
      </c>
      <c r="B12" s="16">
        <f>'TARVISIO (Sm3)'!B12*0.94794378</f>
        <v>101.42998446</v>
      </c>
      <c r="C12" s="17">
        <f>'TARVISIO (Sm3)'!C12*0.94794378</f>
        <v>0</v>
      </c>
      <c r="D12" s="17" t="e">
        <f>'TARVISIO (Sm3)'!D12*0.94794378</f>
        <v>#REF!</v>
      </c>
      <c r="E12" s="18" t="e">
        <f>IF('TARVISIO (Sm3)'!E12&lt;&gt;"",'TARVISIO (Sm3)'!E12*0.94794378,"")</f>
        <v>#REF!</v>
      </c>
      <c r="F12" s="16">
        <f>'TARVISIO (Sm3)'!F12*0.94794378</f>
        <v>3.79177512</v>
      </c>
      <c r="G12" s="17">
        <f>'TARVISIO (Sm3)'!G12*0.94794378</f>
        <v>0</v>
      </c>
      <c r="H12" s="17" t="e">
        <f>'TARVISIO (Sm3)'!H12*0.94794378</f>
        <v>#REF!</v>
      </c>
      <c r="I12" s="18" t="e">
        <f>IF('TARVISIO (Sm3)'!I12&lt;&gt;"",'TARVISIO (Sm3)'!I12*0.94794378,"")</f>
        <v>#REF!</v>
      </c>
      <c r="J12" s="16">
        <f>'TARVISIO (Sm3)'!J12*0.94794378</f>
        <v>7.773138995999999</v>
      </c>
      <c r="K12" s="17">
        <f>'TARVISIO (Sm3)'!K12*0.94794378</f>
        <v>0</v>
      </c>
      <c r="L12" s="17" t="e">
        <f>'TARVISIO (Sm3)'!L12*0.94794378</f>
        <v>#REF!</v>
      </c>
      <c r="M12" s="18" t="e">
        <f>IF('TARVISIO (Sm3)'!M12&lt;&gt;"",'TARVISIO (Sm3)'!M12*0.94794378,"")</f>
        <v>#REF!</v>
      </c>
      <c r="N12" s="19">
        <f>'TARVISIO (Sm3)'!N12*0.94794378</f>
        <v>112.99489857600001</v>
      </c>
      <c r="O12" s="20">
        <f>'TARVISIO (Sm3)'!O12*0.94794378</f>
        <v>0</v>
      </c>
      <c r="P12" s="20">
        <f>'TARVISIO (Sm3)'!P12*0.94794378</f>
        <v>0</v>
      </c>
      <c r="Q12" s="21">
        <f>IF('TARVISIO (Sm3)'!Q12&lt;&gt;"",'TARVISIO (Sm3)'!Q12*0.94794378,"")</f>
        <v>0</v>
      </c>
    </row>
    <row r="13" spans="1:17" s="7" customFormat="1" ht="13.5" customHeight="1">
      <c r="A13" s="45" t="s">
        <v>42</v>
      </c>
      <c r="B13" s="16">
        <f>'TARVISIO (Sm3)'!B13*0.94794378</f>
        <v>101.42998446</v>
      </c>
      <c r="C13" s="17">
        <f>'TARVISIO (Sm3)'!C13*0.94794378</f>
        <v>0</v>
      </c>
      <c r="D13" s="17" t="e">
        <f>'TARVISIO (Sm3)'!D13*0.94794378</f>
        <v>#REF!</v>
      </c>
      <c r="E13" s="18" t="e">
        <f>IF('TARVISIO (Sm3)'!E13&lt;&gt;"",'TARVISIO (Sm3)'!E13*0.94794378,"")</f>
        <v>#REF!</v>
      </c>
      <c r="F13" s="16">
        <f>'TARVISIO (Sm3)'!F13*0.94794378</f>
        <v>3.79177512</v>
      </c>
      <c r="G13" s="17">
        <f>'TARVISIO (Sm3)'!G13*0.94794378</f>
        <v>0</v>
      </c>
      <c r="H13" s="17" t="e">
        <f>'TARVISIO (Sm3)'!H13*0.94794378</f>
        <v>#REF!</v>
      </c>
      <c r="I13" s="18" t="e">
        <f>IF('TARVISIO (Sm3)'!I13&lt;&gt;"",'TARVISIO (Sm3)'!I13*0.94794378,"")</f>
        <v>#REF!</v>
      </c>
      <c r="J13" s="16">
        <f>'TARVISIO (Sm3)'!J13*0.94794378</f>
        <v>7.773138995999999</v>
      </c>
      <c r="K13" s="17">
        <f>'TARVISIO (Sm3)'!K13*0.94794378</f>
        <v>0</v>
      </c>
      <c r="L13" s="17" t="e">
        <f>'TARVISIO (Sm3)'!L13*0.94794378</f>
        <v>#REF!</v>
      </c>
      <c r="M13" s="18" t="e">
        <f>IF('TARVISIO (Sm3)'!M13&lt;&gt;"",'TARVISIO (Sm3)'!M13*0.94794378,"")</f>
        <v>#REF!</v>
      </c>
      <c r="N13" s="19">
        <f>'TARVISIO (Sm3)'!N13*0.94794378</f>
        <v>112.99489857600001</v>
      </c>
      <c r="O13" s="20">
        <f>'TARVISIO (Sm3)'!O13*0.94794378</f>
        <v>0</v>
      </c>
      <c r="P13" s="20">
        <f>'TARVISIO (Sm3)'!P13*0.94794378</f>
        <v>0</v>
      </c>
      <c r="Q13" s="21">
        <f>IF('TARVISIO (Sm3)'!Q13&lt;&gt;"",'TARVISIO (Sm3)'!Q13*0.94794378,"")</f>
        <v>0</v>
      </c>
    </row>
    <row r="14" spans="1:17" s="7" customFormat="1" ht="13.5" customHeight="1">
      <c r="A14" s="45" t="s">
        <v>43</v>
      </c>
      <c r="B14" s="16">
        <f>'TARVISIO (Sm3)'!B14*0.94794378</f>
        <v>101.42998446</v>
      </c>
      <c r="C14" s="17">
        <f>'TARVISIO (Sm3)'!C14*0.94794378</f>
        <v>0</v>
      </c>
      <c r="D14" s="17" t="e">
        <f>'TARVISIO (Sm3)'!D14*0.94794378</f>
        <v>#REF!</v>
      </c>
      <c r="E14" s="18" t="e">
        <f>IF('TARVISIO (Sm3)'!E14&lt;&gt;"",'TARVISIO (Sm3)'!E14*0.94794378,"")</f>
        <v>#REF!</v>
      </c>
      <c r="F14" s="16">
        <f>'TARVISIO (Sm3)'!F14*0.94794378</f>
        <v>3.79177512</v>
      </c>
      <c r="G14" s="17">
        <f>'TARVISIO (Sm3)'!G14*0.94794378</f>
        <v>0</v>
      </c>
      <c r="H14" s="17" t="e">
        <f>'TARVISIO (Sm3)'!H14*0.94794378</f>
        <v>#REF!</v>
      </c>
      <c r="I14" s="18" t="e">
        <f>IF('TARVISIO (Sm3)'!I14&lt;&gt;"",'TARVISIO (Sm3)'!I14*0.94794378,"")</f>
        <v>#REF!</v>
      </c>
      <c r="J14" s="16">
        <f>'TARVISIO (Sm3)'!J14*0.94794378</f>
        <v>7.773138995999999</v>
      </c>
      <c r="K14" s="17">
        <f>'TARVISIO (Sm3)'!K14*0.94794378</f>
        <v>0</v>
      </c>
      <c r="L14" s="17" t="e">
        <f>'TARVISIO (Sm3)'!L14*0.94794378</f>
        <v>#REF!</v>
      </c>
      <c r="M14" s="18" t="e">
        <f>IF('TARVISIO (Sm3)'!M14&lt;&gt;"",'TARVISIO (Sm3)'!M14*0.94794378,"")</f>
        <v>#REF!</v>
      </c>
      <c r="N14" s="19">
        <f>'TARVISIO (Sm3)'!N14*0.94794378</f>
        <v>112.99489857600001</v>
      </c>
      <c r="O14" s="20">
        <f>'TARVISIO (Sm3)'!O14*0.94794378</f>
        <v>0</v>
      </c>
      <c r="P14" s="20">
        <f>'TARVISIO (Sm3)'!P14*0.94794378</f>
        <v>0</v>
      </c>
      <c r="Q14" s="21">
        <f>IF('TARVISIO (Sm3)'!Q14&lt;&gt;"",'TARVISIO (Sm3)'!Q14*0.94794378,"")</f>
        <v>0</v>
      </c>
    </row>
    <row r="15" spans="1:17" s="7" customFormat="1" ht="13.5" customHeight="1">
      <c r="A15" s="45" t="s">
        <v>44</v>
      </c>
      <c r="B15" s="16">
        <f>'TARVISIO (Sm3)'!B15*0.94794378</f>
        <v>101.42998446</v>
      </c>
      <c r="C15" s="17">
        <f>'TARVISIO (Sm3)'!C15*0.94794378</f>
        <v>0</v>
      </c>
      <c r="D15" s="17" t="e">
        <f>'TARVISIO (Sm3)'!D15*0.94794378</f>
        <v>#REF!</v>
      </c>
      <c r="E15" s="18" t="e">
        <f>IF('TARVISIO (Sm3)'!E15&lt;&gt;"",'TARVISIO (Sm3)'!E15*0.94794378,"")</f>
        <v>#REF!</v>
      </c>
      <c r="F15" s="16">
        <f>'TARVISIO (Sm3)'!F15*0.94794378</f>
        <v>3.79177512</v>
      </c>
      <c r="G15" s="17">
        <f>'TARVISIO (Sm3)'!G15*0.94794378</f>
        <v>0</v>
      </c>
      <c r="H15" s="17" t="e">
        <f>'TARVISIO (Sm3)'!H15*0.94794378</f>
        <v>#REF!</v>
      </c>
      <c r="I15" s="18" t="e">
        <f>IF('TARVISIO (Sm3)'!I15&lt;&gt;"",'TARVISIO (Sm3)'!I15*0.94794378,"")</f>
        <v>#REF!</v>
      </c>
      <c r="J15" s="16">
        <f>'TARVISIO (Sm3)'!J15*0.94794378</f>
        <v>7.773138995999999</v>
      </c>
      <c r="K15" s="17">
        <f>'TARVISIO (Sm3)'!K15*0.94794378</f>
        <v>0</v>
      </c>
      <c r="L15" s="17" t="e">
        <f>'TARVISIO (Sm3)'!L15*0.94794378</f>
        <v>#REF!</v>
      </c>
      <c r="M15" s="18" t="e">
        <f>IF('TARVISIO (Sm3)'!M15&lt;&gt;"",'TARVISIO (Sm3)'!M15*0.94794378,"")</f>
        <v>#REF!</v>
      </c>
      <c r="N15" s="19">
        <f>'TARVISIO (Sm3)'!N15*0.94794378</f>
        <v>112.99489857600001</v>
      </c>
      <c r="O15" s="20">
        <f>'TARVISIO (Sm3)'!O15*0.94794378</f>
        <v>0</v>
      </c>
      <c r="P15" s="20">
        <f>'TARVISIO (Sm3)'!P15*0.94794378</f>
        <v>0</v>
      </c>
      <c r="Q15" s="21">
        <f>IF('TARVISIO (Sm3)'!Q15&lt;&gt;"",'TARVISIO (Sm3)'!Q15*0.94794378,"")</f>
        <v>0</v>
      </c>
    </row>
    <row r="16" spans="1:17" s="7" customFormat="1" ht="13.5" customHeight="1">
      <c r="A16" s="45" t="s">
        <v>45</v>
      </c>
      <c r="B16" s="16">
        <f>'TARVISIO (Sm3)'!B16*0.94794378</f>
        <v>101.42998446</v>
      </c>
      <c r="C16" s="17">
        <f>'TARVISIO (Sm3)'!C16*0.94794378</f>
        <v>0</v>
      </c>
      <c r="D16" s="17" t="e">
        <f>'TARVISIO (Sm3)'!D16*0.94794378</f>
        <v>#REF!</v>
      </c>
      <c r="E16" s="18" t="e">
        <f>IF('TARVISIO (Sm3)'!E16&lt;&gt;"",'TARVISIO (Sm3)'!E16*0.94794378,"")</f>
        <v>#REF!</v>
      </c>
      <c r="F16" s="16">
        <f>'TARVISIO (Sm3)'!F16*0.94794378</f>
        <v>3.79177512</v>
      </c>
      <c r="G16" s="17">
        <f>'TARVISIO (Sm3)'!G16*0.94794378</f>
        <v>0</v>
      </c>
      <c r="H16" s="17" t="e">
        <f>'TARVISIO (Sm3)'!H16*0.94794378</f>
        <v>#REF!</v>
      </c>
      <c r="I16" s="18" t="e">
        <f>IF('TARVISIO (Sm3)'!I16&lt;&gt;"",'TARVISIO (Sm3)'!I16*0.94794378,"")</f>
        <v>#REF!</v>
      </c>
      <c r="J16" s="16">
        <f>'TARVISIO (Sm3)'!J16*0.94794378</f>
        <v>7.773138995999999</v>
      </c>
      <c r="K16" s="17">
        <f>'TARVISIO (Sm3)'!K16*0.94794378</f>
        <v>0</v>
      </c>
      <c r="L16" s="17" t="e">
        <f>'TARVISIO (Sm3)'!L16*0.94794378</f>
        <v>#REF!</v>
      </c>
      <c r="M16" s="18" t="e">
        <f>IF('TARVISIO (Sm3)'!M16&lt;&gt;"",'TARVISIO (Sm3)'!M16*0.94794378,"")</f>
        <v>#REF!</v>
      </c>
      <c r="N16" s="19">
        <f>'TARVISIO (Sm3)'!N16*0.94794378</f>
        <v>112.99489857600001</v>
      </c>
      <c r="O16" s="20">
        <f>'TARVISIO (Sm3)'!O16*0.94794378</f>
        <v>0</v>
      </c>
      <c r="P16" s="20">
        <f>'TARVISIO (Sm3)'!P16*0.94794378</f>
        <v>0</v>
      </c>
      <c r="Q16" s="21">
        <f>IF('TARVISIO (Sm3)'!Q16&lt;&gt;"",'TARVISIO (Sm3)'!Q16*0.94794378,"")</f>
        <v>0</v>
      </c>
    </row>
    <row r="17" spans="1:17" s="7" customFormat="1" ht="13.5" customHeight="1">
      <c r="A17" s="44" t="s">
        <v>46</v>
      </c>
      <c r="B17" s="16">
        <f>'TARVISIO (Sm3)'!B17*0.94794378</f>
        <v>101.42998446</v>
      </c>
      <c r="C17" s="17">
        <f>'TARVISIO (Sm3)'!C17*0.94794378</f>
        <v>0</v>
      </c>
      <c r="D17" s="17" t="e">
        <f>'TARVISIO (Sm3)'!D17*0.94794378</f>
        <v>#REF!</v>
      </c>
      <c r="E17" s="18" t="e">
        <f>IF('TARVISIO (Sm3)'!E17&lt;&gt;"",'TARVISIO (Sm3)'!E17*0.94794378,"")</f>
        <v>#REF!</v>
      </c>
      <c r="F17" s="16">
        <f>'TARVISIO (Sm3)'!F17*0.94794378</f>
        <v>3.79177512</v>
      </c>
      <c r="G17" s="17">
        <f>'TARVISIO (Sm3)'!G17*0.94794378</f>
        <v>0</v>
      </c>
      <c r="H17" s="17" t="e">
        <f>'TARVISIO (Sm3)'!H17*0.94794378</f>
        <v>#REF!</v>
      </c>
      <c r="I17" s="18" t="e">
        <f>IF('TARVISIO (Sm3)'!I17&lt;&gt;"",'TARVISIO (Sm3)'!I17*0.94794378,"")</f>
        <v>#REF!</v>
      </c>
      <c r="J17" s="16">
        <f>'TARVISIO (Sm3)'!J17*0.94794378</f>
        <v>7.773138995999999</v>
      </c>
      <c r="K17" s="17">
        <f>'TARVISIO (Sm3)'!K17*0.94794378</f>
        <v>0</v>
      </c>
      <c r="L17" s="17" t="e">
        <f>'TARVISIO (Sm3)'!L17*0.94794378</f>
        <v>#REF!</v>
      </c>
      <c r="M17" s="18" t="e">
        <f>IF('TARVISIO (Sm3)'!M17&lt;&gt;"",'TARVISIO (Sm3)'!M17*0.94794378,"")</f>
        <v>#REF!</v>
      </c>
      <c r="N17" s="19">
        <f>'TARVISIO (Sm3)'!N17*0.94794378</f>
        <v>112.99489857600001</v>
      </c>
      <c r="O17" s="20">
        <f>'TARVISIO (Sm3)'!O17*0.94794378</f>
        <v>0</v>
      </c>
      <c r="P17" s="20">
        <f>'TARVISIO (Sm3)'!P17*0.94794378</f>
        <v>0</v>
      </c>
      <c r="Q17" s="21">
        <f>IF('TARVISIO (Sm3)'!Q17&lt;&gt;"",'TARVISIO (Sm3)'!Q17*0.94794378,"")</f>
        <v>0</v>
      </c>
    </row>
    <row r="18" spans="1:17" s="7" customFormat="1" ht="13.5" customHeight="1">
      <c r="A18" s="44" t="s">
        <v>47</v>
      </c>
      <c r="B18" s="16">
        <f>'TARVISIO (Sm3)'!B18*0.94794378</f>
        <v>101.42998446</v>
      </c>
      <c r="C18" s="17">
        <f>'TARVISIO (Sm3)'!C18*0.94794378</f>
        <v>0</v>
      </c>
      <c r="D18" s="17" t="e">
        <f>'TARVISIO (Sm3)'!D18*0.94794378</f>
        <v>#REF!</v>
      </c>
      <c r="E18" s="18" t="e">
        <f>IF('TARVISIO (Sm3)'!E18&lt;&gt;"",'TARVISIO (Sm3)'!E18*0.94794378,"")</f>
        <v>#REF!</v>
      </c>
      <c r="F18" s="16">
        <f>'TARVISIO (Sm3)'!F18*0.94794378</f>
        <v>3.79177512</v>
      </c>
      <c r="G18" s="17">
        <f>'TARVISIO (Sm3)'!G18*0.94794378</f>
        <v>0</v>
      </c>
      <c r="H18" s="17" t="e">
        <f>'TARVISIO (Sm3)'!H18*0.94794378</f>
        <v>#REF!</v>
      </c>
      <c r="I18" s="18" t="e">
        <f>IF('TARVISIO (Sm3)'!I18&lt;&gt;"",'TARVISIO (Sm3)'!I18*0.94794378,"")</f>
        <v>#REF!</v>
      </c>
      <c r="J18" s="16">
        <f>'TARVISIO (Sm3)'!J18*0.94794378</f>
        <v>7.773138995999999</v>
      </c>
      <c r="K18" s="17">
        <f>'TARVISIO (Sm3)'!K18*0.94794378</f>
        <v>0</v>
      </c>
      <c r="L18" s="17" t="e">
        <f>'TARVISIO (Sm3)'!L18*0.94794378</f>
        <v>#REF!</v>
      </c>
      <c r="M18" s="18" t="e">
        <f>IF('TARVISIO (Sm3)'!M18&lt;&gt;"",'TARVISIO (Sm3)'!M18*0.94794378,"")</f>
        <v>#REF!</v>
      </c>
      <c r="N18" s="19">
        <f>'TARVISIO (Sm3)'!N18*0.94794378</f>
        <v>112.99489857600001</v>
      </c>
      <c r="O18" s="20">
        <f>'TARVISIO (Sm3)'!O18*0.94794378</f>
        <v>0</v>
      </c>
      <c r="P18" s="20">
        <f>'TARVISIO (Sm3)'!P18*0.94794378</f>
        <v>0</v>
      </c>
      <c r="Q18" s="21">
        <f>IF('TARVISIO (Sm3)'!Q18&lt;&gt;"",'TARVISIO (Sm3)'!Q18*0.94794378,"")</f>
        <v>0</v>
      </c>
    </row>
    <row r="19" spans="1:17" s="7" customFormat="1" ht="13.5" customHeight="1">
      <c r="A19" s="45" t="s">
        <v>48</v>
      </c>
      <c r="B19" s="16">
        <f>'TARVISIO (Sm3)'!B19*0.94794378</f>
        <v>101.42998446</v>
      </c>
      <c r="C19" s="17">
        <f>'TARVISIO (Sm3)'!C19*0.94794378</f>
        <v>0</v>
      </c>
      <c r="D19" s="17" t="e">
        <f>'TARVISIO (Sm3)'!D19*0.94794378</f>
        <v>#REF!</v>
      </c>
      <c r="E19" s="18" t="e">
        <f>IF('TARVISIO (Sm3)'!E19&lt;&gt;"",'TARVISIO (Sm3)'!E19*0.94794378,"")</f>
        <v>#REF!</v>
      </c>
      <c r="F19" s="16">
        <f>'TARVISIO (Sm3)'!F19*0.94794378</f>
        <v>3.79177512</v>
      </c>
      <c r="G19" s="17">
        <f>'TARVISIO (Sm3)'!G19*0.94794378</f>
        <v>0</v>
      </c>
      <c r="H19" s="17" t="e">
        <f>'TARVISIO (Sm3)'!H19*0.94794378</f>
        <v>#REF!</v>
      </c>
      <c r="I19" s="18" t="e">
        <f>IF('TARVISIO (Sm3)'!I19&lt;&gt;"",'TARVISIO (Sm3)'!I19*0.94794378,"")</f>
        <v>#REF!</v>
      </c>
      <c r="J19" s="16">
        <f>'TARVISIO (Sm3)'!J19*0.94794378</f>
        <v>7.773138995999999</v>
      </c>
      <c r="K19" s="17">
        <f>'TARVISIO (Sm3)'!K19*0.94794378</f>
        <v>0</v>
      </c>
      <c r="L19" s="17" t="e">
        <f>'TARVISIO (Sm3)'!L19*0.94794378</f>
        <v>#REF!</v>
      </c>
      <c r="M19" s="18" t="e">
        <f>IF('TARVISIO (Sm3)'!M19&lt;&gt;"",'TARVISIO (Sm3)'!M19*0.94794378,"")</f>
        <v>#REF!</v>
      </c>
      <c r="N19" s="19">
        <f>'TARVISIO (Sm3)'!N19*0.94794378</f>
        <v>112.99489857600001</v>
      </c>
      <c r="O19" s="20">
        <f>'TARVISIO (Sm3)'!O19*0.94794378</f>
        <v>0</v>
      </c>
      <c r="P19" s="20">
        <f>'TARVISIO (Sm3)'!P19*0.94794378</f>
        <v>0</v>
      </c>
      <c r="Q19" s="21">
        <f>IF('TARVISIO (Sm3)'!Q19&lt;&gt;"",'TARVISIO (Sm3)'!Q19*0.94794378,"")</f>
        <v>0</v>
      </c>
    </row>
    <row r="20" spans="1:17" s="7" customFormat="1" ht="13.5" customHeight="1">
      <c r="A20" s="45" t="s">
        <v>49</v>
      </c>
      <c r="B20" s="16">
        <f>'TARVISIO (Sm3)'!B20*0.94794378</f>
        <v>101.42998446</v>
      </c>
      <c r="C20" s="17">
        <f>'TARVISIO (Sm3)'!C20*0.94794378</f>
        <v>0</v>
      </c>
      <c r="D20" s="17" t="e">
        <f>'TARVISIO (Sm3)'!D20*0.94794378</f>
        <v>#REF!</v>
      </c>
      <c r="E20" s="18" t="e">
        <f>IF('TARVISIO (Sm3)'!E20&lt;&gt;"",'TARVISIO (Sm3)'!E20*0.94794378,"")</f>
        <v>#REF!</v>
      </c>
      <c r="F20" s="16">
        <f>'TARVISIO (Sm3)'!F20*0.94794378</f>
        <v>3.79177512</v>
      </c>
      <c r="G20" s="17">
        <f>'TARVISIO (Sm3)'!G20*0.94794378</f>
        <v>0</v>
      </c>
      <c r="H20" s="17" t="e">
        <f>'TARVISIO (Sm3)'!H20*0.94794378</f>
        <v>#REF!</v>
      </c>
      <c r="I20" s="18" t="e">
        <f>IF('TARVISIO (Sm3)'!I20&lt;&gt;"",'TARVISIO (Sm3)'!I20*0.94794378,"")</f>
        <v>#REF!</v>
      </c>
      <c r="J20" s="16">
        <f>'TARVISIO (Sm3)'!J20*0.94794378</f>
        <v>7.773138995999999</v>
      </c>
      <c r="K20" s="17">
        <f>'TARVISIO (Sm3)'!K20*0.94794378</f>
        <v>0</v>
      </c>
      <c r="L20" s="17" t="e">
        <f>'TARVISIO (Sm3)'!L20*0.94794378</f>
        <v>#REF!</v>
      </c>
      <c r="M20" s="18" t="e">
        <f>IF('TARVISIO (Sm3)'!M20&lt;&gt;"",'TARVISIO (Sm3)'!M20*0.94794378,"")</f>
        <v>#REF!</v>
      </c>
      <c r="N20" s="19">
        <f>'TARVISIO (Sm3)'!N20*0.94794378</f>
        <v>112.99489857600001</v>
      </c>
      <c r="O20" s="20">
        <f>'TARVISIO (Sm3)'!O20*0.94794378</f>
        <v>0</v>
      </c>
      <c r="P20" s="20">
        <f>'TARVISIO (Sm3)'!P20*0.94794378</f>
        <v>0</v>
      </c>
      <c r="Q20" s="21">
        <f>IF('TARVISIO (Sm3)'!Q20&lt;&gt;"",'TARVISIO (Sm3)'!Q20*0.94794378,"")</f>
        <v>0</v>
      </c>
    </row>
    <row r="21" spans="1:17" s="7" customFormat="1" ht="13.5" customHeight="1">
      <c r="A21" s="45" t="s">
        <v>50</v>
      </c>
      <c r="B21" s="16">
        <f>'TARVISIO (Sm3)'!B21*0.94794378</f>
        <v>101.42998446</v>
      </c>
      <c r="C21" s="17">
        <f>'TARVISIO (Sm3)'!C21*0.94794378</f>
        <v>0</v>
      </c>
      <c r="D21" s="17" t="e">
        <f>'TARVISIO (Sm3)'!D21*0.94794378</f>
        <v>#REF!</v>
      </c>
      <c r="E21" s="18" t="e">
        <f>IF('TARVISIO (Sm3)'!E21&lt;&gt;"",'TARVISIO (Sm3)'!E21*0.94794378,"")</f>
        <v>#REF!</v>
      </c>
      <c r="F21" s="16">
        <f>'TARVISIO (Sm3)'!F21*0.94794378</f>
        <v>3.79177512</v>
      </c>
      <c r="G21" s="17">
        <f>'TARVISIO (Sm3)'!G21*0.94794378</f>
        <v>0</v>
      </c>
      <c r="H21" s="17" t="e">
        <f>'TARVISIO (Sm3)'!H21*0.94794378</f>
        <v>#REF!</v>
      </c>
      <c r="I21" s="18" t="e">
        <f>IF('TARVISIO (Sm3)'!I21&lt;&gt;"",'TARVISIO (Sm3)'!I21*0.94794378,"")</f>
        <v>#REF!</v>
      </c>
      <c r="J21" s="16">
        <f>'TARVISIO (Sm3)'!J21*0.94794378</f>
        <v>7.773138995999999</v>
      </c>
      <c r="K21" s="17">
        <f>'TARVISIO (Sm3)'!K21*0.94794378</f>
        <v>0</v>
      </c>
      <c r="L21" s="17" t="e">
        <f>'TARVISIO (Sm3)'!L21*0.94794378</f>
        <v>#REF!</v>
      </c>
      <c r="M21" s="18" t="e">
        <f>IF('TARVISIO (Sm3)'!M21&lt;&gt;"",'TARVISIO (Sm3)'!M21*0.94794378,"")</f>
        <v>#REF!</v>
      </c>
      <c r="N21" s="19">
        <f>'TARVISIO (Sm3)'!N21*0.94794378</f>
        <v>112.99489857600001</v>
      </c>
      <c r="O21" s="20">
        <f>'TARVISIO (Sm3)'!O21*0.94794378</f>
        <v>0</v>
      </c>
      <c r="P21" s="20">
        <f>'TARVISIO (Sm3)'!P21*0.94794378</f>
        <v>0</v>
      </c>
      <c r="Q21" s="21">
        <f>IF('TARVISIO (Sm3)'!Q21&lt;&gt;"",'TARVISIO (Sm3)'!Q21*0.94794378,"")</f>
        <v>0</v>
      </c>
    </row>
    <row r="22" spans="1:17" s="7" customFormat="1" ht="13.5" customHeight="1">
      <c r="A22" s="45" t="s">
        <v>51</v>
      </c>
      <c r="B22" s="16">
        <f>'TARVISIO (Sm3)'!B22*0.94794378</f>
        <v>101.42998446</v>
      </c>
      <c r="C22" s="17">
        <f>'TARVISIO (Sm3)'!C22*0.94794378</f>
        <v>0</v>
      </c>
      <c r="D22" s="17" t="e">
        <f>'TARVISIO (Sm3)'!D22*0.94794378</f>
        <v>#REF!</v>
      </c>
      <c r="E22" s="18" t="e">
        <f>IF('TARVISIO (Sm3)'!E22&lt;&gt;"",'TARVISIO (Sm3)'!E22*0.94794378,"")</f>
        <v>#REF!</v>
      </c>
      <c r="F22" s="16">
        <f>'TARVISIO (Sm3)'!F22*0.94794378</f>
        <v>3.79177512</v>
      </c>
      <c r="G22" s="17">
        <f>'TARVISIO (Sm3)'!G22*0.94794378</f>
        <v>0</v>
      </c>
      <c r="H22" s="17" t="e">
        <f>'TARVISIO (Sm3)'!H22*0.94794378</f>
        <v>#REF!</v>
      </c>
      <c r="I22" s="18" t="e">
        <f>IF('TARVISIO (Sm3)'!I22&lt;&gt;"",'TARVISIO (Sm3)'!I22*0.94794378,"")</f>
        <v>#REF!</v>
      </c>
      <c r="J22" s="16">
        <f>'TARVISIO (Sm3)'!J22*0.94794378</f>
        <v>7.773138995999999</v>
      </c>
      <c r="K22" s="17">
        <f>'TARVISIO (Sm3)'!K22*0.94794378</f>
        <v>0</v>
      </c>
      <c r="L22" s="17" t="e">
        <f>'TARVISIO (Sm3)'!L22*0.94794378</f>
        <v>#REF!</v>
      </c>
      <c r="M22" s="18" t="e">
        <f>IF('TARVISIO (Sm3)'!M22&lt;&gt;"",'TARVISIO (Sm3)'!M22*0.94794378,"")</f>
        <v>#REF!</v>
      </c>
      <c r="N22" s="19">
        <f>'TARVISIO (Sm3)'!N22*0.94794378</f>
        <v>112.99489857600001</v>
      </c>
      <c r="O22" s="20">
        <f>'TARVISIO (Sm3)'!O22*0.94794378</f>
        <v>0</v>
      </c>
      <c r="P22" s="20">
        <f>'TARVISIO (Sm3)'!P22*0.94794378</f>
        <v>0</v>
      </c>
      <c r="Q22" s="21">
        <f>IF('TARVISIO (Sm3)'!Q22&lt;&gt;"",'TARVISIO (Sm3)'!Q22*0.94794378,"")</f>
        <v>0</v>
      </c>
    </row>
    <row r="23" spans="1:17" s="7" customFormat="1" ht="13.5" customHeight="1">
      <c r="A23" s="45" t="s">
        <v>52</v>
      </c>
      <c r="B23" s="16">
        <f>'TARVISIO (Sm3)'!B23*0.94794378</f>
        <v>101.42998446</v>
      </c>
      <c r="C23" s="17">
        <f>'TARVISIO (Sm3)'!C23*0.94794378</f>
        <v>0</v>
      </c>
      <c r="D23" s="17" t="e">
        <f>'TARVISIO (Sm3)'!D23*0.94794378</f>
        <v>#REF!</v>
      </c>
      <c r="E23" s="18" t="e">
        <f>IF('TARVISIO (Sm3)'!E23&lt;&gt;"",'TARVISIO (Sm3)'!E23*0.94794378,"")</f>
        <v>#REF!</v>
      </c>
      <c r="F23" s="16">
        <f>'TARVISIO (Sm3)'!F23*0.94794378</f>
        <v>3.79177512</v>
      </c>
      <c r="G23" s="17">
        <f>'TARVISIO (Sm3)'!G23*0.94794378</f>
        <v>0</v>
      </c>
      <c r="H23" s="17" t="e">
        <f>'TARVISIO (Sm3)'!H23*0.94794378</f>
        <v>#REF!</v>
      </c>
      <c r="I23" s="18" t="e">
        <f>IF('TARVISIO (Sm3)'!I23&lt;&gt;"",'TARVISIO (Sm3)'!I23*0.94794378,"")</f>
        <v>#REF!</v>
      </c>
      <c r="J23" s="16">
        <f>'TARVISIO (Sm3)'!J23*0.94794378</f>
        <v>7.773138995999999</v>
      </c>
      <c r="K23" s="17">
        <f>'TARVISIO (Sm3)'!K23*0.94794378</f>
        <v>0</v>
      </c>
      <c r="L23" s="17" t="e">
        <f>'TARVISIO (Sm3)'!L23*0.94794378</f>
        <v>#REF!</v>
      </c>
      <c r="M23" s="18" t="e">
        <f>IF('TARVISIO (Sm3)'!M23&lt;&gt;"",'TARVISIO (Sm3)'!M23*0.94794378,"")</f>
        <v>#REF!</v>
      </c>
      <c r="N23" s="19">
        <f>'TARVISIO (Sm3)'!N23*0.94794378</f>
        <v>112.99489857600001</v>
      </c>
      <c r="O23" s="20">
        <f>'TARVISIO (Sm3)'!O23*0.94794378</f>
        <v>0</v>
      </c>
      <c r="P23" s="20">
        <f>'TARVISIO (Sm3)'!P23*0.94794378</f>
        <v>0</v>
      </c>
      <c r="Q23" s="21">
        <f>IF('TARVISIO (Sm3)'!Q23&lt;&gt;"",'TARVISIO (Sm3)'!Q23*0.94794378,"")</f>
        <v>0</v>
      </c>
    </row>
    <row r="24" spans="1:17" s="7" customFormat="1" ht="13.5" customHeight="1">
      <c r="A24" s="44" t="s">
        <v>53</v>
      </c>
      <c r="B24" s="16">
        <f>'TARVISIO (Sm3)'!B24*0.94794378</f>
        <v>101.42998446</v>
      </c>
      <c r="C24" s="17">
        <f>'TARVISIO (Sm3)'!C24*0.94794378</f>
        <v>0</v>
      </c>
      <c r="D24" s="17" t="e">
        <f>'TARVISIO (Sm3)'!D24*0.94794378</f>
        <v>#REF!</v>
      </c>
      <c r="E24" s="18" t="e">
        <f>IF('TARVISIO (Sm3)'!E24&lt;&gt;"",'TARVISIO (Sm3)'!E24*0.94794378,"")</f>
        <v>#REF!</v>
      </c>
      <c r="F24" s="16">
        <f>'TARVISIO (Sm3)'!F24*0.94794378</f>
        <v>3.79177512</v>
      </c>
      <c r="G24" s="17">
        <f>'TARVISIO (Sm3)'!G24*0.94794378</f>
        <v>0</v>
      </c>
      <c r="H24" s="17" t="e">
        <f>'TARVISIO (Sm3)'!H24*0.94794378</f>
        <v>#REF!</v>
      </c>
      <c r="I24" s="18" t="e">
        <f>IF('TARVISIO (Sm3)'!I24&lt;&gt;"",'TARVISIO (Sm3)'!I24*0.94794378,"")</f>
        <v>#REF!</v>
      </c>
      <c r="J24" s="16">
        <f>'TARVISIO (Sm3)'!J24*0.94794378</f>
        <v>7.773138995999999</v>
      </c>
      <c r="K24" s="17">
        <f>'TARVISIO (Sm3)'!K24*0.94794378</f>
        <v>0</v>
      </c>
      <c r="L24" s="17" t="e">
        <f>'TARVISIO (Sm3)'!L24*0.94794378</f>
        <v>#REF!</v>
      </c>
      <c r="M24" s="18" t="e">
        <f>IF('TARVISIO (Sm3)'!M24&lt;&gt;"",'TARVISIO (Sm3)'!M24*0.94794378,"")</f>
        <v>#REF!</v>
      </c>
      <c r="N24" s="19">
        <f>'TARVISIO (Sm3)'!N24*0.94794378</f>
        <v>112.99489857600001</v>
      </c>
      <c r="O24" s="20">
        <f>'TARVISIO (Sm3)'!O24*0.94794378</f>
        <v>0</v>
      </c>
      <c r="P24" s="20">
        <f>'TARVISIO (Sm3)'!P24*0.94794378</f>
        <v>0</v>
      </c>
      <c r="Q24" s="21">
        <f>IF('TARVISIO (Sm3)'!Q24&lt;&gt;"",'TARVISIO (Sm3)'!Q24*0.94794378,"")</f>
        <v>0</v>
      </c>
    </row>
    <row r="25" spans="1:17" s="7" customFormat="1" ht="13.5" customHeight="1">
      <c r="A25" s="44" t="s">
        <v>54</v>
      </c>
      <c r="B25" s="16">
        <f>'TARVISIO (Sm3)'!B25*0.94794378</f>
        <v>101.42998446</v>
      </c>
      <c r="C25" s="17">
        <f>'TARVISIO (Sm3)'!C25*0.94794378</f>
        <v>0</v>
      </c>
      <c r="D25" s="17" t="e">
        <f>'TARVISIO (Sm3)'!D25*0.94794378</f>
        <v>#REF!</v>
      </c>
      <c r="E25" s="18" t="e">
        <f>IF('TARVISIO (Sm3)'!E25&lt;&gt;"",'TARVISIO (Sm3)'!E25*0.94794378,"")</f>
        <v>#REF!</v>
      </c>
      <c r="F25" s="16">
        <f>'TARVISIO (Sm3)'!F25*0.94794378</f>
        <v>3.79177512</v>
      </c>
      <c r="G25" s="17">
        <f>'TARVISIO (Sm3)'!G25*0.94794378</f>
        <v>0</v>
      </c>
      <c r="H25" s="17" t="e">
        <f>'TARVISIO (Sm3)'!H25*0.94794378</f>
        <v>#REF!</v>
      </c>
      <c r="I25" s="18" t="e">
        <f>IF('TARVISIO (Sm3)'!I25&lt;&gt;"",'TARVISIO (Sm3)'!I25*0.94794378,"")</f>
        <v>#REF!</v>
      </c>
      <c r="J25" s="16">
        <f>'TARVISIO (Sm3)'!J25*0.94794378</f>
        <v>7.773138995999999</v>
      </c>
      <c r="K25" s="17">
        <f>'TARVISIO (Sm3)'!K25*0.94794378</f>
        <v>0</v>
      </c>
      <c r="L25" s="17" t="e">
        <f>'TARVISIO (Sm3)'!L25*0.94794378</f>
        <v>#REF!</v>
      </c>
      <c r="M25" s="18" t="e">
        <f>IF('TARVISIO (Sm3)'!M25&lt;&gt;"",'TARVISIO (Sm3)'!M25*0.94794378,"")</f>
        <v>#REF!</v>
      </c>
      <c r="N25" s="19">
        <f>'TARVISIO (Sm3)'!N25*0.94794378</f>
        <v>112.99489857600001</v>
      </c>
      <c r="O25" s="20">
        <f>'TARVISIO (Sm3)'!O25*0.94794378</f>
        <v>0</v>
      </c>
      <c r="P25" s="20">
        <f>'TARVISIO (Sm3)'!P25*0.94794378</f>
        <v>0</v>
      </c>
      <c r="Q25" s="21">
        <f>IF('TARVISIO (Sm3)'!Q25&lt;&gt;"",'TARVISIO (Sm3)'!Q25*0.94794378,"")</f>
        <v>0</v>
      </c>
    </row>
    <row r="26" spans="1:17" s="7" customFormat="1" ht="13.5" customHeight="1">
      <c r="A26" s="45" t="s">
        <v>55</v>
      </c>
      <c r="B26" s="16">
        <f>'TARVISIO (Sm3)'!B26*0.94794378</f>
        <v>101.42998446</v>
      </c>
      <c r="C26" s="17">
        <f>'TARVISIO (Sm3)'!C26*0.94794378</f>
        <v>0</v>
      </c>
      <c r="D26" s="17" t="e">
        <f>'TARVISIO (Sm3)'!D26*0.94794378</f>
        <v>#REF!</v>
      </c>
      <c r="E26" s="18" t="e">
        <f>IF('TARVISIO (Sm3)'!E26&lt;&gt;"",'TARVISIO (Sm3)'!E26*0.94794378,"")</f>
        <v>#REF!</v>
      </c>
      <c r="F26" s="16">
        <f>'TARVISIO (Sm3)'!F26*0.94794378</f>
        <v>3.79177512</v>
      </c>
      <c r="G26" s="17">
        <f>'TARVISIO (Sm3)'!G26*0.94794378</f>
        <v>0</v>
      </c>
      <c r="H26" s="17" t="e">
        <f>'TARVISIO (Sm3)'!H26*0.94794378</f>
        <v>#REF!</v>
      </c>
      <c r="I26" s="18" t="e">
        <f>IF('TARVISIO (Sm3)'!I26&lt;&gt;"",'TARVISIO (Sm3)'!I26*0.94794378,"")</f>
        <v>#REF!</v>
      </c>
      <c r="J26" s="16">
        <f>'TARVISIO (Sm3)'!J26*0.94794378</f>
        <v>7.773138995999999</v>
      </c>
      <c r="K26" s="17">
        <f>'TARVISIO (Sm3)'!K26*0.94794378</f>
        <v>0</v>
      </c>
      <c r="L26" s="17" t="e">
        <f>'TARVISIO (Sm3)'!L26*0.94794378</f>
        <v>#REF!</v>
      </c>
      <c r="M26" s="18" t="e">
        <f>IF('TARVISIO (Sm3)'!M26&lt;&gt;"",'TARVISIO (Sm3)'!M26*0.94794378,"")</f>
        <v>#REF!</v>
      </c>
      <c r="N26" s="19">
        <f>'TARVISIO (Sm3)'!N26*0.94794378</f>
        <v>112.99489857600001</v>
      </c>
      <c r="O26" s="20">
        <f>'TARVISIO (Sm3)'!O26*0.94794378</f>
        <v>0</v>
      </c>
      <c r="P26" s="20">
        <f>'TARVISIO (Sm3)'!P26*0.94794378</f>
        <v>0</v>
      </c>
      <c r="Q26" s="21">
        <f>IF('TARVISIO (Sm3)'!Q26&lt;&gt;"",'TARVISIO (Sm3)'!Q26*0.94794378,"")</f>
        <v>0</v>
      </c>
    </row>
    <row r="27" spans="1:17" s="7" customFormat="1" ht="13.5" customHeight="1">
      <c r="A27" s="45" t="s">
        <v>56</v>
      </c>
      <c r="B27" s="16">
        <f>'TARVISIO (Sm3)'!B27*0.94794378</f>
        <v>101.42998446</v>
      </c>
      <c r="C27" s="17">
        <f>'TARVISIO (Sm3)'!C27*0.94794378</f>
        <v>0</v>
      </c>
      <c r="D27" s="17" t="e">
        <f>'TARVISIO (Sm3)'!D27*0.94794378</f>
        <v>#REF!</v>
      </c>
      <c r="E27" s="18" t="e">
        <f>IF('TARVISIO (Sm3)'!E27&lt;&gt;"",'TARVISIO (Sm3)'!E27*0.94794378,"")</f>
        <v>#REF!</v>
      </c>
      <c r="F27" s="16">
        <f>'TARVISIO (Sm3)'!F27*0.94794378</f>
        <v>3.79177512</v>
      </c>
      <c r="G27" s="17">
        <f>'TARVISIO (Sm3)'!G27*0.94794378</f>
        <v>0</v>
      </c>
      <c r="H27" s="17" t="e">
        <f>'TARVISIO (Sm3)'!H27*0.94794378</f>
        <v>#REF!</v>
      </c>
      <c r="I27" s="18" t="e">
        <f>IF('TARVISIO (Sm3)'!I27&lt;&gt;"",'TARVISIO (Sm3)'!I27*0.94794378,"")</f>
        <v>#REF!</v>
      </c>
      <c r="J27" s="16">
        <f>'TARVISIO (Sm3)'!J27*0.94794378</f>
        <v>7.773138995999999</v>
      </c>
      <c r="K27" s="17">
        <f>'TARVISIO (Sm3)'!K27*0.94794378</f>
        <v>0</v>
      </c>
      <c r="L27" s="17" t="e">
        <f>'TARVISIO (Sm3)'!L27*0.94794378</f>
        <v>#REF!</v>
      </c>
      <c r="M27" s="18" t="e">
        <f>IF('TARVISIO (Sm3)'!M27&lt;&gt;"",'TARVISIO (Sm3)'!M27*0.94794378,"")</f>
        <v>#REF!</v>
      </c>
      <c r="N27" s="19">
        <f>'TARVISIO (Sm3)'!N27*0.94794378</f>
        <v>112.99489857600001</v>
      </c>
      <c r="O27" s="20">
        <f>'TARVISIO (Sm3)'!O27*0.94794378</f>
        <v>0</v>
      </c>
      <c r="P27" s="20">
        <f>'TARVISIO (Sm3)'!P27*0.94794378</f>
        <v>0</v>
      </c>
      <c r="Q27" s="21">
        <f>IF('TARVISIO (Sm3)'!Q27&lt;&gt;"",'TARVISIO (Sm3)'!Q27*0.94794378,"")</f>
        <v>0</v>
      </c>
    </row>
    <row r="28" spans="1:17" s="7" customFormat="1" ht="13.5" customHeight="1">
      <c r="A28" s="45" t="s">
        <v>57</v>
      </c>
      <c r="B28" s="16">
        <f>'TARVISIO (Sm3)'!B28*0.94794378</f>
        <v>101.42998446</v>
      </c>
      <c r="C28" s="17">
        <f>'TARVISIO (Sm3)'!C28*0.94794378</f>
        <v>0</v>
      </c>
      <c r="D28" s="17" t="e">
        <f>'TARVISIO (Sm3)'!D28*0.94794378</f>
        <v>#REF!</v>
      </c>
      <c r="E28" s="18" t="e">
        <f>IF('TARVISIO (Sm3)'!E28&lt;&gt;"",'TARVISIO (Sm3)'!E28*0.94794378,"")</f>
        <v>#REF!</v>
      </c>
      <c r="F28" s="16">
        <f>'TARVISIO (Sm3)'!F28*0.94794378</f>
        <v>3.79177512</v>
      </c>
      <c r="G28" s="17">
        <f>'TARVISIO (Sm3)'!G28*0.94794378</f>
        <v>0</v>
      </c>
      <c r="H28" s="17" t="e">
        <f>'TARVISIO (Sm3)'!H28*0.94794378</f>
        <v>#REF!</v>
      </c>
      <c r="I28" s="18" t="e">
        <f>IF('TARVISIO (Sm3)'!I28&lt;&gt;"",'TARVISIO (Sm3)'!I28*0.94794378,"")</f>
        <v>#REF!</v>
      </c>
      <c r="J28" s="16">
        <f>'TARVISIO (Sm3)'!J28*0.94794378</f>
        <v>7.773138995999999</v>
      </c>
      <c r="K28" s="17">
        <f>'TARVISIO (Sm3)'!K28*0.94794378</f>
        <v>0</v>
      </c>
      <c r="L28" s="17" t="e">
        <f>'TARVISIO (Sm3)'!L28*0.94794378</f>
        <v>#REF!</v>
      </c>
      <c r="M28" s="18" t="e">
        <f>IF('TARVISIO (Sm3)'!M28&lt;&gt;"",'TARVISIO (Sm3)'!M28*0.94794378,"")</f>
        <v>#REF!</v>
      </c>
      <c r="N28" s="19">
        <f>'TARVISIO (Sm3)'!N28*0.94794378</f>
        <v>112.99489857600001</v>
      </c>
      <c r="O28" s="20">
        <f>'TARVISIO (Sm3)'!O28*0.94794378</f>
        <v>0</v>
      </c>
      <c r="P28" s="20">
        <f>'TARVISIO (Sm3)'!P28*0.94794378</f>
        <v>0</v>
      </c>
      <c r="Q28" s="21">
        <f>IF('TARVISIO (Sm3)'!Q28&lt;&gt;"",'TARVISIO (Sm3)'!Q28*0.94794378,"")</f>
        <v>0</v>
      </c>
    </row>
    <row r="29" spans="1:17" s="7" customFormat="1" ht="13.5" customHeight="1">
      <c r="A29" s="45" t="s">
        <v>58</v>
      </c>
      <c r="B29" s="16">
        <f>'TARVISIO (Sm3)'!B29*0.94794378</f>
        <v>101.42998446</v>
      </c>
      <c r="C29" s="17">
        <f>'TARVISIO (Sm3)'!C29*0.94794378</f>
        <v>0</v>
      </c>
      <c r="D29" s="17" t="e">
        <f>'TARVISIO (Sm3)'!D29*0.94794378</f>
        <v>#REF!</v>
      </c>
      <c r="E29" s="18" t="e">
        <f>IF('TARVISIO (Sm3)'!E29&lt;&gt;"",'TARVISIO (Sm3)'!E29*0.94794378,"")</f>
        <v>#REF!</v>
      </c>
      <c r="F29" s="16">
        <f>'TARVISIO (Sm3)'!F29*0.94794378</f>
        <v>3.79177512</v>
      </c>
      <c r="G29" s="17">
        <f>'TARVISIO (Sm3)'!G29*0.94794378</f>
        <v>0</v>
      </c>
      <c r="H29" s="17" t="e">
        <f>'TARVISIO (Sm3)'!H29*0.94794378</f>
        <v>#REF!</v>
      </c>
      <c r="I29" s="18" t="e">
        <f>IF('TARVISIO (Sm3)'!I29&lt;&gt;"",'TARVISIO (Sm3)'!I29*0.94794378,"")</f>
        <v>#REF!</v>
      </c>
      <c r="J29" s="16">
        <f>'TARVISIO (Sm3)'!J29*0.94794378</f>
        <v>7.773138995999999</v>
      </c>
      <c r="K29" s="17">
        <f>'TARVISIO (Sm3)'!K29*0.94794378</f>
        <v>0</v>
      </c>
      <c r="L29" s="17" t="e">
        <f>'TARVISIO (Sm3)'!L29*0.94794378</f>
        <v>#REF!</v>
      </c>
      <c r="M29" s="18" t="e">
        <f>IF('TARVISIO (Sm3)'!M29&lt;&gt;"",'TARVISIO (Sm3)'!M29*0.94794378,"")</f>
        <v>#REF!</v>
      </c>
      <c r="N29" s="19">
        <f>'TARVISIO (Sm3)'!N29*0.94794378</f>
        <v>112.99489857600001</v>
      </c>
      <c r="O29" s="20">
        <f>'TARVISIO (Sm3)'!O29*0.94794378</f>
        <v>0</v>
      </c>
      <c r="P29" s="20">
        <f>'TARVISIO (Sm3)'!P29*0.94794378</f>
        <v>0</v>
      </c>
      <c r="Q29" s="21">
        <f>IF('TARVISIO (Sm3)'!Q29&lt;&gt;"",'TARVISIO (Sm3)'!Q29*0.94794378,"")</f>
        <v>0</v>
      </c>
    </row>
    <row r="30" spans="1:17" s="7" customFormat="1" ht="13.5" customHeight="1">
      <c r="A30" s="45" t="s">
        <v>59</v>
      </c>
      <c r="B30" s="16">
        <f>'TARVISIO (Sm3)'!B30*0.94794378</f>
        <v>101.42998446</v>
      </c>
      <c r="C30" s="17">
        <f>'TARVISIO (Sm3)'!C30*0.94794378</f>
        <v>0</v>
      </c>
      <c r="D30" s="17" t="e">
        <f>'TARVISIO (Sm3)'!D30*0.94794378</f>
        <v>#REF!</v>
      </c>
      <c r="E30" s="18" t="e">
        <f>IF('TARVISIO (Sm3)'!E30&lt;&gt;"",'TARVISIO (Sm3)'!E30*0.94794378,"")</f>
        <v>#REF!</v>
      </c>
      <c r="F30" s="16">
        <f>'TARVISIO (Sm3)'!F30*0.94794378</f>
        <v>3.79177512</v>
      </c>
      <c r="G30" s="17">
        <f>'TARVISIO (Sm3)'!G30*0.94794378</f>
        <v>0</v>
      </c>
      <c r="H30" s="17" t="e">
        <f>'TARVISIO (Sm3)'!H30*0.94794378</f>
        <v>#REF!</v>
      </c>
      <c r="I30" s="18" t="e">
        <f>IF('TARVISIO (Sm3)'!I30&lt;&gt;"",'TARVISIO (Sm3)'!I30*0.94794378,"")</f>
        <v>#REF!</v>
      </c>
      <c r="J30" s="16">
        <f>'TARVISIO (Sm3)'!J30*0.94794378</f>
        <v>7.773138995999999</v>
      </c>
      <c r="K30" s="17">
        <f>'TARVISIO (Sm3)'!K30*0.94794378</f>
        <v>0</v>
      </c>
      <c r="L30" s="17" t="e">
        <f>'TARVISIO (Sm3)'!L30*0.94794378</f>
        <v>#REF!</v>
      </c>
      <c r="M30" s="18" t="e">
        <f>IF('TARVISIO (Sm3)'!M30&lt;&gt;"",'TARVISIO (Sm3)'!M30*0.94794378,"")</f>
        <v>#REF!</v>
      </c>
      <c r="N30" s="19">
        <f>'TARVISIO (Sm3)'!N30*0.94794378</f>
        <v>112.99489857600001</v>
      </c>
      <c r="O30" s="20">
        <f>'TARVISIO (Sm3)'!O30*0.94794378</f>
        <v>0</v>
      </c>
      <c r="P30" s="20">
        <f>'TARVISIO (Sm3)'!P30*0.94794378</f>
        <v>0</v>
      </c>
      <c r="Q30" s="21">
        <f>IF('TARVISIO (Sm3)'!Q30&lt;&gt;"",'TARVISIO (Sm3)'!Q30*0.94794378,"")</f>
        <v>0</v>
      </c>
    </row>
    <row r="31" spans="1:17" s="7" customFormat="1" ht="13.5" customHeight="1">
      <c r="A31" s="44" t="s">
        <v>60</v>
      </c>
      <c r="B31" s="16">
        <f>'TARVISIO (Sm3)'!B31*0.94794378</f>
        <v>101.42998446</v>
      </c>
      <c r="C31" s="17">
        <f>'TARVISIO (Sm3)'!C31*0.94794378</f>
        <v>0</v>
      </c>
      <c r="D31" s="17" t="e">
        <f>'TARVISIO (Sm3)'!D31*0.94794378</f>
        <v>#REF!</v>
      </c>
      <c r="E31" s="18" t="e">
        <f>IF('TARVISIO (Sm3)'!E31&lt;&gt;"",'TARVISIO (Sm3)'!E31*0.94794378,"")</f>
        <v>#REF!</v>
      </c>
      <c r="F31" s="16">
        <f>'TARVISIO (Sm3)'!F31*0.94794378</f>
        <v>3.79177512</v>
      </c>
      <c r="G31" s="17">
        <f>'TARVISIO (Sm3)'!G31*0.94794378</f>
        <v>0</v>
      </c>
      <c r="H31" s="17" t="e">
        <f>'TARVISIO (Sm3)'!H31*0.94794378</f>
        <v>#REF!</v>
      </c>
      <c r="I31" s="18" t="e">
        <f>IF('TARVISIO (Sm3)'!I31&lt;&gt;"",'TARVISIO (Sm3)'!I31*0.94794378,"")</f>
        <v>#REF!</v>
      </c>
      <c r="J31" s="16">
        <f>'TARVISIO (Sm3)'!J31*0.94794378</f>
        <v>7.773138995999999</v>
      </c>
      <c r="K31" s="17">
        <f>'TARVISIO (Sm3)'!K31*0.94794378</f>
        <v>0</v>
      </c>
      <c r="L31" s="17" t="e">
        <f>'TARVISIO (Sm3)'!L31*0.94794378</f>
        <v>#REF!</v>
      </c>
      <c r="M31" s="18" t="e">
        <f>IF('TARVISIO (Sm3)'!M31&lt;&gt;"",'TARVISIO (Sm3)'!M31*0.94794378,"")</f>
        <v>#REF!</v>
      </c>
      <c r="N31" s="19">
        <f>'TARVISIO (Sm3)'!N31*0.94794378</f>
        <v>112.99489857600001</v>
      </c>
      <c r="O31" s="20">
        <f>'TARVISIO (Sm3)'!O31*0.94794378</f>
        <v>0</v>
      </c>
      <c r="P31" s="20">
        <f>'TARVISIO (Sm3)'!P31*0.94794378</f>
        <v>0</v>
      </c>
      <c r="Q31" s="21">
        <f>IF('TARVISIO (Sm3)'!Q31&lt;&gt;"",'TARVISIO (Sm3)'!Q31*0.94794378,"")</f>
        <v>0</v>
      </c>
    </row>
    <row r="32" spans="1:17" s="7" customFormat="1" ht="13.5" customHeight="1">
      <c r="A32" s="44" t="s">
        <v>61</v>
      </c>
      <c r="B32" s="16">
        <f>'TARVISIO (Sm3)'!B32*0.94794378</f>
        <v>101.42998446</v>
      </c>
      <c r="C32" s="17">
        <f>'TARVISIO (Sm3)'!C32*0.94794378</f>
        <v>0</v>
      </c>
      <c r="D32" s="17" t="e">
        <f>'TARVISIO (Sm3)'!D32*0.94794378</f>
        <v>#REF!</v>
      </c>
      <c r="E32" s="18" t="e">
        <f>IF('TARVISIO (Sm3)'!E32&lt;&gt;"",'TARVISIO (Sm3)'!E32*0.94794378,"")</f>
        <v>#REF!</v>
      </c>
      <c r="F32" s="16">
        <f>'TARVISIO (Sm3)'!F32*0.94794378</f>
        <v>3.79177512</v>
      </c>
      <c r="G32" s="17">
        <f>'TARVISIO (Sm3)'!G32*0.94794378</f>
        <v>0</v>
      </c>
      <c r="H32" s="17" t="e">
        <f>'TARVISIO (Sm3)'!H32*0.94794378</f>
        <v>#REF!</v>
      </c>
      <c r="I32" s="18" t="e">
        <f>IF('TARVISIO (Sm3)'!I32&lt;&gt;"",'TARVISIO (Sm3)'!I32*0.94794378,"")</f>
        <v>#REF!</v>
      </c>
      <c r="J32" s="16">
        <f>'TARVISIO (Sm3)'!J32*0.94794378</f>
        <v>7.773138995999999</v>
      </c>
      <c r="K32" s="17">
        <f>'TARVISIO (Sm3)'!K32*0.94794378</f>
        <v>0</v>
      </c>
      <c r="L32" s="17" t="e">
        <f>'TARVISIO (Sm3)'!L32*0.94794378</f>
        <v>#REF!</v>
      </c>
      <c r="M32" s="18" t="e">
        <f>IF('TARVISIO (Sm3)'!M32&lt;&gt;"",'TARVISIO (Sm3)'!M32*0.94794378,"")</f>
        <v>#REF!</v>
      </c>
      <c r="N32" s="19">
        <f>'TARVISIO (Sm3)'!N32*0.94794378</f>
        <v>112.99489857600001</v>
      </c>
      <c r="O32" s="20">
        <f>'TARVISIO (Sm3)'!O32*0.94794378</f>
        <v>0</v>
      </c>
      <c r="P32" s="20">
        <f>'TARVISIO (Sm3)'!P32*0.94794378</f>
        <v>0</v>
      </c>
      <c r="Q32" s="21">
        <f>IF('TARVISIO (Sm3)'!Q32&lt;&gt;"",'TARVISIO (Sm3)'!Q32*0.94794378,"")</f>
        <v>0</v>
      </c>
    </row>
    <row r="33" spans="1:17" s="7" customFormat="1" ht="13.5" customHeight="1">
      <c r="A33" s="45" t="s">
        <v>62</v>
      </c>
      <c r="B33" s="16">
        <f>'TARVISIO (Sm3)'!B33*0.94794378</f>
        <v>101.42998446</v>
      </c>
      <c r="C33" s="17">
        <f>'TARVISIO (Sm3)'!C33*0.94794378</f>
        <v>0</v>
      </c>
      <c r="D33" s="17" t="e">
        <f>'TARVISIO (Sm3)'!D33*0.94794378</f>
        <v>#REF!</v>
      </c>
      <c r="E33" s="18" t="e">
        <f>IF('TARVISIO (Sm3)'!E33&lt;&gt;"",'TARVISIO (Sm3)'!E33*0.94794378,"")</f>
        <v>#REF!</v>
      </c>
      <c r="F33" s="16">
        <f>'TARVISIO (Sm3)'!F33*0.94794378</f>
        <v>3.79177512</v>
      </c>
      <c r="G33" s="17">
        <f>'TARVISIO (Sm3)'!G33*0.94794378</f>
        <v>0</v>
      </c>
      <c r="H33" s="17" t="e">
        <f>'TARVISIO (Sm3)'!H33*0.94794378</f>
        <v>#REF!</v>
      </c>
      <c r="I33" s="18" t="e">
        <f>IF('TARVISIO (Sm3)'!I33&lt;&gt;"",'TARVISIO (Sm3)'!I33*0.94794378,"")</f>
        <v>#REF!</v>
      </c>
      <c r="J33" s="16">
        <f>'TARVISIO (Sm3)'!J33*0.94794378</f>
        <v>7.773138995999999</v>
      </c>
      <c r="K33" s="17">
        <f>'TARVISIO (Sm3)'!K33*0.94794378</f>
        <v>0</v>
      </c>
      <c r="L33" s="17" t="e">
        <f>'TARVISIO (Sm3)'!L33*0.94794378</f>
        <v>#REF!</v>
      </c>
      <c r="M33" s="18" t="e">
        <f>IF('TARVISIO (Sm3)'!M33&lt;&gt;"",'TARVISIO (Sm3)'!M33*0.94794378,"")</f>
        <v>#REF!</v>
      </c>
      <c r="N33" s="19">
        <f>'TARVISIO (Sm3)'!N33*0.94794378</f>
        <v>112.99489857600001</v>
      </c>
      <c r="O33" s="20">
        <f>'TARVISIO (Sm3)'!O33*0.94794378</f>
        <v>0</v>
      </c>
      <c r="P33" s="20">
        <f>'TARVISIO (Sm3)'!P33*0.94794378</f>
        <v>0</v>
      </c>
      <c r="Q33" s="21">
        <f>IF('TARVISIO (Sm3)'!Q33&lt;&gt;"",'TARVISIO (Sm3)'!Q33*0.94794378,"")</f>
        <v>0</v>
      </c>
    </row>
    <row r="34" spans="1:17" s="7" customFormat="1" ht="13.5" customHeight="1">
      <c r="A34" s="45" t="s">
        <v>63</v>
      </c>
      <c r="B34" s="16">
        <f>'TARVISIO (Sm3)'!B34*0.94794378</f>
        <v>101.42998446</v>
      </c>
      <c r="C34" s="17">
        <f>'TARVISIO (Sm3)'!C34*0.94794378</f>
        <v>0</v>
      </c>
      <c r="D34" s="17" t="e">
        <f>'TARVISIO (Sm3)'!D34*0.94794378</f>
        <v>#REF!</v>
      </c>
      <c r="E34" s="18" t="e">
        <f>IF('TARVISIO (Sm3)'!E34&lt;&gt;"",'TARVISIO (Sm3)'!E34*0.94794378,"")</f>
        <v>#REF!</v>
      </c>
      <c r="F34" s="16">
        <f>'TARVISIO (Sm3)'!F34*0.94794378</f>
        <v>3.79177512</v>
      </c>
      <c r="G34" s="17">
        <f>'TARVISIO (Sm3)'!G34*0.94794378</f>
        <v>0</v>
      </c>
      <c r="H34" s="17" t="e">
        <f>'TARVISIO (Sm3)'!H34*0.94794378</f>
        <v>#REF!</v>
      </c>
      <c r="I34" s="18" t="e">
        <f>IF('TARVISIO (Sm3)'!I34&lt;&gt;"",'TARVISIO (Sm3)'!I34*0.94794378,"")</f>
        <v>#REF!</v>
      </c>
      <c r="J34" s="16">
        <f>'TARVISIO (Sm3)'!J34*0.94794378</f>
        <v>7.773138995999999</v>
      </c>
      <c r="K34" s="17">
        <f>'TARVISIO (Sm3)'!K34*0.94794378</f>
        <v>0</v>
      </c>
      <c r="L34" s="17" t="e">
        <f>'TARVISIO (Sm3)'!L34*0.94794378</f>
        <v>#REF!</v>
      </c>
      <c r="M34" s="18" t="e">
        <f>IF('TARVISIO (Sm3)'!M34&lt;&gt;"",'TARVISIO (Sm3)'!M34*0.94794378,"")</f>
        <v>#REF!</v>
      </c>
      <c r="N34" s="19">
        <f>'TARVISIO (Sm3)'!N34*0.94794378</f>
        <v>112.99489857600001</v>
      </c>
      <c r="O34" s="20">
        <f>'TARVISIO (Sm3)'!O34*0.94794378</f>
        <v>0</v>
      </c>
      <c r="P34" s="20">
        <f>'TARVISIO (Sm3)'!P34*0.94794378</f>
        <v>0</v>
      </c>
      <c r="Q34" s="21">
        <f>IF('TARVISIO (Sm3)'!Q34&lt;&gt;"",'TARVISIO (Sm3)'!Q34*0.94794378,"")</f>
        <v>0</v>
      </c>
    </row>
    <row r="35" spans="1:17" s="7" customFormat="1" ht="13.5" customHeight="1">
      <c r="A35" s="45" t="s">
        <v>64</v>
      </c>
      <c r="B35" s="16">
        <f>'TARVISIO (Sm3)'!B35*0.94794378</f>
        <v>101.42998446</v>
      </c>
      <c r="C35" s="17">
        <f>'TARVISIO (Sm3)'!C35*0.94794378</f>
        <v>0</v>
      </c>
      <c r="D35" s="17" t="e">
        <f>'TARVISIO (Sm3)'!D35*0.94794378</f>
        <v>#REF!</v>
      </c>
      <c r="E35" s="18" t="e">
        <f>IF('TARVISIO (Sm3)'!E35&lt;&gt;"",'TARVISIO (Sm3)'!E35*0.94794378,"")</f>
        <v>#REF!</v>
      </c>
      <c r="F35" s="16">
        <f>'TARVISIO (Sm3)'!F35*0.94794378</f>
        <v>3.79177512</v>
      </c>
      <c r="G35" s="17">
        <f>'TARVISIO (Sm3)'!G35*0.94794378</f>
        <v>0</v>
      </c>
      <c r="H35" s="17" t="e">
        <f>'TARVISIO (Sm3)'!H35*0.94794378</f>
        <v>#REF!</v>
      </c>
      <c r="I35" s="18" t="e">
        <f>IF('TARVISIO (Sm3)'!I35&lt;&gt;"",'TARVISIO (Sm3)'!I35*0.94794378,"")</f>
        <v>#REF!</v>
      </c>
      <c r="J35" s="16">
        <f>'TARVISIO (Sm3)'!J35*0.94794378</f>
        <v>7.773138995999999</v>
      </c>
      <c r="K35" s="17">
        <f>'TARVISIO (Sm3)'!K35*0.94794378</f>
        <v>0</v>
      </c>
      <c r="L35" s="17" t="e">
        <f>'TARVISIO (Sm3)'!L35*0.94794378</f>
        <v>#REF!</v>
      </c>
      <c r="M35" s="18" t="e">
        <f>IF('TARVISIO (Sm3)'!M35&lt;&gt;"",'TARVISIO (Sm3)'!M35*0.94794378,"")</f>
        <v>#REF!</v>
      </c>
      <c r="N35" s="19">
        <f>'TARVISIO (Sm3)'!N35*0.94794378</f>
        <v>112.99489857600001</v>
      </c>
      <c r="O35" s="20">
        <f>'TARVISIO (Sm3)'!O35*0.94794378</f>
        <v>0</v>
      </c>
      <c r="P35" s="20">
        <f>'TARVISIO (Sm3)'!P35*0.94794378</f>
        <v>0</v>
      </c>
      <c r="Q35" s="21">
        <f>IF('TARVISIO (Sm3)'!Q35&lt;&gt;"",'TARVISIO (Sm3)'!Q35*0.94794378,"")</f>
        <v>0</v>
      </c>
    </row>
    <row r="36" spans="1:17" s="7" customFormat="1" ht="13.5" customHeight="1">
      <c r="A36" s="45" t="s">
        <v>65</v>
      </c>
      <c r="B36" s="16">
        <f>'TARVISIO (Sm3)'!B36*0.94794378</f>
        <v>101.42998446</v>
      </c>
      <c r="C36" s="17">
        <f>'TARVISIO (Sm3)'!C36*0.94794378</f>
        <v>0</v>
      </c>
      <c r="D36" s="17" t="e">
        <f>'TARVISIO (Sm3)'!D36*0.94794378</f>
        <v>#REF!</v>
      </c>
      <c r="E36" s="18" t="e">
        <f>IF('TARVISIO (Sm3)'!E36&lt;&gt;"",'TARVISIO (Sm3)'!E36*0.94794378,"")</f>
        <v>#REF!</v>
      </c>
      <c r="F36" s="16">
        <f>'TARVISIO (Sm3)'!F36*0.94794378</f>
        <v>3.79177512</v>
      </c>
      <c r="G36" s="17">
        <f>'TARVISIO (Sm3)'!G36*0.94794378</f>
        <v>0</v>
      </c>
      <c r="H36" s="17" t="e">
        <f>'TARVISIO (Sm3)'!H36*0.94794378</f>
        <v>#REF!</v>
      </c>
      <c r="I36" s="18" t="e">
        <f>IF('TARVISIO (Sm3)'!I36&lt;&gt;"",'TARVISIO (Sm3)'!I36*0.94794378,"")</f>
        <v>#REF!</v>
      </c>
      <c r="J36" s="16">
        <f>'TARVISIO (Sm3)'!J36*0.94794378</f>
        <v>7.773138995999999</v>
      </c>
      <c r="K36" s="17">
        <f>'TARVISIO (Sm3)'!K36*0.94794378</f>
        <v>0</v>
      </c>
      <c r="L36" s="17" t="e">
        <f>'TARVISIO (Sm3)'!L36*0.94794378</f>
        <v>#REF!</v>
      </c>
      <c r="M36" s="18" t="e">
        <f>IF('TARVISIO (Sm3)'!M36&lt;&gt;"",'TARVISIO (Sm3)'!M36*0.94794378,"")</f>
        <v>#REF!</v>
      </c>
      <c r="N36" s="19">
        <f>'TARVISIO (Sm3)'!N36*0.94794378</f>
        <v>112.99489857600001</v>
      </c>
      <c r="O36" s="20">
        <f>'TARVISIO (Sm3)'!O36*0.94794378</f>
        <v>0</v>
      </c>
      <c r="P36" s="20">
        <f>'TARVISIO (Sm3)'!P36*0.94794378</f>
        <v>0</v>
      </c>
      <c r="Q36" s="21">
        <f>IF('TARVISIO (Sm3)'!Q36&lt;&gt;"",'TARVISIO (Sm3)'!Q36*0.94794378,"")</f>
        <v>0</v>
      </c>
    </row>
    <row r="37" spans="1:17" s="7" customFormat="1" ht="13.5" customHeight="1">
      <c r="A37" s="45" t="s">
        <v>66</v>
      </c>
      <c r="B37" s="16">
        <f>'TARVISIO (Sm3)'!B37*0.94794378</f>
        <v>101.42998446</v>
      </c>
      <c r="C37" s="17">
        <f>'TARVISIO (Sm3)'!C37*0.94794378</f>
        <v>0</v>
      </c>
      <c r="D37" s="17" t="e">
        <f>'TARVISIO (Sm3)'!D37*0.94794378</f>
        <v>#REF!</v>
      </c>
      <c r="E37" s="18" t="e">
        <f>IF('TARVISIO (Sm3)'!E37&lt;&gt;"",'TARVISIO (Sm3)'!E37*0.94794378,"")</f>
        <v>#REF!</v>
      </c>
      <c r="F37" s="16">
        <f>'TARVISIO (Sm3)'!F37*0.94794378</f>
        <v>3.79177512</v>
      </c>
      <c r="G37" s="17">
        <f>'TARVISIO (Sm3)'!G37*0.94794378</f>
        <v>0</v>
      </c>
      <c r="H37" s="17" t="e">
        <f>'TARVISIO (Sm3)'!H37*0.94794378</f>
        <v>#REF!</v>
      </c>
      <c r="I37" s="18" t="e">
        <f>IF('TARVISIO (Sm3)'!I37&lt;&gt;"",'TARVISIO (Sm3)'!I37*0.94794378,"")</f>
        <v>#REF!</v>
      </c>
      <c r="J37" s="16">
        <f>'TARVISIO (Sm3)'!J37*0.94794378</f>
        <v>7.773138995999999</v>
      </c>
      <c r="K37" s="17">
        <f>'TARVISIO (Sm3)'!K37*0.94794378</f>
        <v>0</v>
      </c>
      <c r="L37" s="17" t="e">
        <f>'TARVISIO (Sm3)'!L37*0.94794378</f>
        <v>#REF!</v>
      </c>
      <c r="M37" s="18" t="e">
        <f>IF('TARVISIO (Sm3)'!M37&lt;&gt;"",'TARVISIO (Sm3)'!M37*0.94794378,"")</f>
        <v>#REF!</v>
      </c>
      <c r="N37" s="19">
        <f>'TARVISIO (Sm3)'!N37*0.94794378</f>
        <v>112.99489857600001</v>
      </c>
      <c r="O37" s="20">
        <f>'TARVISIO (Sm3)'!O37*0.94794378</f>
        <v>0</v>
      </c>
      <c r="P37" s="20">
        <f>'TARVISIO (Sm3)'!P37*0.94794378</f>
        <v>0</v>
      </c>
      <c r="Q37" s="21">
        <f>IF('TARVISIO (Sm3)'!Q37&lt;&gt;"",'TARVISIO (Sm3)'!Q37*0.94794378,"")</f>
        <v>0</v>
      </c>
    </row>
    <row r="38" spans="1:17" s="7" customFormat="1" ht="13.5" customHeight="1">
      <c r="A38" s="44" t="s">
        <v>67</v>
      </c>
      <c r="B38" s="16">
        <f>'TARVISIO (Sm3)'!B38*0.94794378</f>
        <v>101.42998446</v>
      </c>
      <c r="C38" s="17">
        <f>'TARVISIO (Sm3)'!C38*0.94794378</f>
        <v>0</v>
      </c>
      <c r="D38" s="17" t="e">
        <f>'TARVISIO (Sm3)'!D38*0.94794378</f>
        <v>#REF!</v>
      </c>
      <c r="E38" s="18" t="e">
        <f>IF('TARVISIO (Sm3)'!E38&lt;&gt;"",'TARVISIO (Sm3)'!E38*0.94794378,"")</f>
        <v>#REF!</v>
      </c>
      <c r="F38" s="16">
        <f>'TARVISIO (Sm3)'!F38*0.94794378</f>
        <v>3.79177512</v>
      </c>
      <c r="G38" s="17">
        <f>'TARVISIO (Sm3)'!G38*0.94794378</f>
        <v>0</v>
      </c>
      <c r="H38" s="17" t="e">
        <f>'TARVISIO (Sm3)'!H38*0.94794378</f>
        <v>#REF!</v>
      </c>
      <c r="I38" s="18" t="e">
        <f>IF('TARVISIO (Sm3)'!I38&lt;&gt;"",'TARVISIO (Sm3)'!I38*0.94794378,"")</f>
        <v>#REF!</v>
      </c>
      <c r="J38" s="16">
        <f>'TARVISIO (Sm3)'!J38*0.94794378</f>
        <v>7.773138995999999</v>
      </c>
      <c r="K38" s="17">
        <f>'TARVISIO (Sm3)'!K38*0.94794378</f>
        <v>0</v>
      </c>
      <c r="L38" s="17" t="e">
        <f>'TARVISIO (Sm3)'!L38*0.94794378</f>
        <v>#REF!</v>
      </c>
      <c r="M38" s="18" t="e">
        <f>IF('TARVISIO (Sm3)'!M38&lt;&gt;"",'TARVISIO (Sm3)'!M38*0.94794378,"")</f>
        <v>#REF!</v>
      </c>
      <c r="N38" s="19">
        <f>'TARVISIO (Sm3)'!N38*0.94794378</f>
        <v>112.99489857600001</v>
      </c>
      <c r="O38" s="20">
        <f>'TARVISIO (Sm3)'!O38*0.94794378</f>
        <v>0</v>
      </c>
      <c r="P38" s="20">
        <f>'TARVISIO (Sm3)'!P38*0.94794378</f>
        <v>0</v>
      </c>
      <c r="Q38" s="21">
        <f>IF('TARVISIO (Sm3)'!Q38&lt;&gt;"",'TARVISIO (Sm3)'!Q38*0.94794378,"")</f>
        <v>0</v>
      </c>
    </row>
    <row r="39" spans="1:17" s="7" customFormat="1" ht="13.5" customHeight="1">
      <c r="A39" s="44" t="s">
        <v>68</v>
      </c>
      <c r="B39" s="16">
        <f>'TARVISIO (Sm3)'!B39*0.94794378</f>
        <v>101.42998446</v>
      </c>
      <c r="C39" s="17">
        <f>'TARVISIO (Sm3)'!C39*0.94794378</f>
        <v>0</v>
      </c>
      <c r="D39" s="17" t="e">
        <f>'TARVISIO (Sm3)'!D39*0.94794378</f>
        <v>#REF!</v>
      </c>
      <c r="E39" s="18" t="e">
        <f>IF('TARVISIO (Sm3)'!E39&lt;&gt;"",'TARVISIO (Sm3)'!E39*0.94794378,"")</f>
        <v>#REF!</v>
      </c>
      <c r="F39" s="16">
        <f>'TARVISIO (Sm3)'!F39*0.94794378</f>
        <v>3.79177512</v>
      </c>
      <c r="G39" s="17">
        <f>'TARVISIO (Sm3)'!G39*0.94794378</f>
        <v>0</v>
      </c>
      <c r="H39" s="17" t="e">
        <f>'TARVISIO (Sm3)'!H39*0.94794378</f>
        <v>#REF!</v>
      </c>
      <c r="I39" s="18" t="e">
        <f>IF('TARVISIO (Sm3)'!I39&lt;&gt;"",'TARVISIO (Sm3)'!I39*0.94794378,"")</f>
        <v>#REF!</v>
      </c>
      <c r="J39" s="16">
        <f>'TARVISIO (Sm3)'!J39*0.94794378</f>
        <v>7.773138995999999</v>
      </c>
      <c r="K39" s="17">
        <f>'TARVISIO (Sm3)'!K39*0.94794378</f>
        <v>0</v>
      </c>
      <c r="L39" s="17" t="e">
        <f>'TARVISIO (Sm3)'!L39*0.94794378</f>
        <v>#REF!</v>
      </c>
      <c r="M39" s="18" t="e">
        <f>IF('TARVISIO (Sm3)'!M39&lt;&gt;"",'TARVISIO (Sm3)'!M39*0.94794378,"")</f>
        <v>#REF!</v>
      </c>
      <c r="N39" s="19">
        <f>'TARVISIO (Sm3)'!N39*0.94794378</f>
        <v>112.99489857600001</v>
      </c>
      <c r="O39" s="20">
        <f>'TARVISIO (Sm3)'!O39*0.94794378</f>
        <v>0</v>
      </c>
      <c r="P39" s="20">
        <f>'TARVISIO (Sm3)'!P39*0.94794378</f>
        <v>0</v>
      </c>
      <c r="Q39" s="21">
        <f>IF('TARVISIO (Sm3)'!Q39&lt;&gt;"",'TARVISIO (Sm3)'!Q39*0.94794378,"")</f>
        <v>0</v>
      </c>
    </row>
    <row r="41" ht="45" customHeight="1">
      <c r="A41" s="35" t="s">
        <v>35</v>
      </c>
    </row>
  </sheetData>
  <mergeCells count="5">
    <mergeCell ref="B7:E7"/>
    <mergeCell ref="F7:I7"/>
    <mergeCell ref="J7:M7"/>
    <mergeCell ref="N7:Q7"/>
    <mergeCell ref="A41:R41"/>
  </mergeCells>
  <conditionalFormatting sqref="A9:A39">
    <cfRule type="expression" priority="1" dxfId="0" stopIfTrue="1">
      <formula>Z9="x"</formula>
    </cfRule>
  </conditionalFormatting>
  <printOptions horizontalCentered="1"/>
  <pageMargins left="0.23622047244094488" right="0.23622047244094488" top="0.5118110236220472" bottom="0.23622047244094488" header="0" footer="0"/>
  <pageSetup fitToHeight="1" fitToWidth="1"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1"/>
  <sheetViews>
    <sheetView workbookViewId="0" topLeftCell="A1">
      <selection activeCell="A1" sqref="A1"/>
    </sheetView>
  </sheetViews>
  <sheetFormatPr defaultColWidth="9.140625" defaultRowHeight="45" customHeight="1"/>
  <cols>
    <col min="1" max="1" width="16.7109375" style="0" bestFit="1" customWidth="1"/>
    <col min="2" max="2" width="13.7109375" style="0" bestFit="1" customWidth="1"/>
    <col min="3" max="3" width="15.7109375" style="0" bestFit="1" customWidth="1"/>
    <col min="4" max="5" width="16.7109375" style="0" bestFit="1" customWidth="1"/>
    <col min="6" max="6" width="13.7109375" style="0" bestFit="1" customWidth="1"/>
    <col min="7" max="7" width="15.7109375" style="0" bestFit="1" customWidth="1"/>
    <col min="8" max="9" width="16.7109375" style="0" bestFit="1" customWidth="1"/>
    <col min="10" max="10" width="13.7109375" style="0" bestFit="1" customWidth="1"/>
    <col min="11" max="11" width="15.7109375" style="0" bestFit="1" customWidth="1"/>
    <col min="12" max="13" width="16.7109375" style="0" bestFit="1" customWidth="1"/>
    <col min="14" max="14" width="13.7109375" style="0" bestFit="1" customWidth="1"/>
    <col min="15" max="15" width="15.7109375" style="0" bestFit="1" customWidth="1"/>
    <col min="16" max="17" width="16.7109375" style="0" bestFit="1" customWidth="1"/>
  </cols>
  <sheetData>
    <row r="1" s="4" customFormat="1" ht="20.25">
      <c r="A1" s="1" t="str">
        <f>'MAZARA (Sm3)'!A1</f>
        <v>THERMAL YEAR 2010/2011</v>
      </c>
    </row>
    <row r="2" s="4" customFormat="1" ht="20.25">
      <c r="A2" s="1" t="str">
        <f>'MAZARA (Sm3)'!A2</f>
        <v>Month: MARCH</v>
      </c>
    </row>
    <row r="3" s="4" customFormat="1" ht="20.25">
      <c r="A3" s="28" t="str">
        <f>'GORIZIA (Sm3)'!A3</f>
        <v>Entry Point GORIZIA</v>
      </c>
    </row>
    <row r="4" ht="19.5" customHeight="1">
      <c r="A4" s="6" t="s">
        <v>34</v>
      </c>
    </row>
    <row r="5" s="7" customFormat="1" ht="9.75" customHeight="1"/>
    <row r="6" s="7" customFormat="1" ht="30" customHeight="1"/>
    <row r="7" spans="2:17" s="7" customFormat="1" ht="30" customHeight="1">
      <c r="B7" s="48" t="s">
        <v>4</v>
      </c>
      <c r="C7" s="49"/>
      <c r="D7" s="49"/>
      <c r="E7" s="50"/>
      <c r="F7" s="48" t="s">
        <v>5</v>
      </c>
      <c r="G7" s="49"/>
      <c r="H7" s="49"/>
      <c r="I7" s="50"/>
      <c r="J7" s="48" t="s">
        <v>6</v>
      </c>
      <c r="K7" s="49"/>
      <c r="L7" s="49"/>
      <c r="M7" s="50"/>
      <c r="N7" s="51" t="s">
        <v>7</v>
      </c>
      <c r="O7" s="52"/>
      <c r="P7" s="52"/>
      <c r="Q7" s="53"/>
    </row>
    <row r="8" spans="1:17" s="7" customFormat="1" ht="90" customHeight="1">
      <c r="A8" s="9" t="s">
        <v>8</v>
      </c>
      <c r="B8" s="10" t="s">
        <v>9</v>
      </c>
      <c r="C8" s="11" t="s">
        <v>10</v>
      </c>
      <c r="D8" s="11" t="s">
        <v>11</v>
      </c>
      <c r="E8" s="11" t="s">
        <v>12</v>
      </c>
      <c r="F8" s="10" t="s">
        <v>5</v>
      </c>
      <c r="G8" s="11" t="s">
        <v>10</v>
      </c>
      <c r="H8" s="11" t="s">
        <v>11</v>
      </c>
      <c r="I8" s="11" t="s">
        <v>12</v>
      </c>
      <c r="J8" s="10" t="s">
        <v>6</v>
      </c>
      <c r="K8" s="11" t="s">
        <v>10</v>
      </c>
      <c r="L8" s="11" t="s">
        <v>11</v>
      </c>
      <c r="M8" s="11" t="s">
        <v>12</v>
      </c>
      <c r="N8" s="12" t="s">
        <v>7</v>
      </c>
      <c r="O8" s="13" t="s">
        <v>10</v>
      </c>
      <c r="P8" s="13" t="s">
        <v>11</v>
      </c>
      <c r="Q8" s="14" t="s">
        <v>12</v>
      </c>
    </row>
    <row r="9" spans="1:17" s="7" customFormat="1" ht="13.5" customHeight="1">
      <c r="A9" s="44" t="s">
        <v>38</v>
      </c>
      <c r="B9" s="16">
        <f>'GORIZIA (Sm3)'!B9*0.94794378</f>
        <v>1.89588756</v>
      </c>
      <c r="C9" s="17">
        <f>'GORIZIA (Sm3)'!C9*0.94794378</f>
        <v>0</v>
      </c>
      <c r="D9" s="17" t="e">
        <f>'GORIZIA (Sm3)'!D9*0.94794378</f>
        <v>#REF!</v>
      </c>
      <c r="E9" s="18" t="e">
        <f>IF('GORIZIA (Sm3)'!E9&lt;&gt;"",'GORIZIA (Sm3)'!E9*0.94794378,"")</f>
        <v>#REF!</v>
      </c>
      <c r="F9" s="16">
        <f>'GORIZIA (Sm3)'!F9*0.94794378</f>
        <v>2.654242584</v>
      </c>
      <c r="G9" s="17">
        <f>'GORIZIA (Sm3)'!G9*0.94794378</f>
        <v>0</v>
      </c>
      <c r="H9" s="17" t="e">
        <f>'GORIZIA (Sm3)'!H9*0.94794378</f>
        <v>#REF!</v>
      </c>
      <c r="I9" s="18" t="e">
        <f>IF('GORIZIA (Sm3)'!I9&lt;&gt;"",'GORIZIA (Sm3)'!I9*0.94794378,"")</f>
        <v>#REF!</v>
      </c>
      <c r="J9" s="16">
        <f>'GORIZIA (Sm3)'!J9*0.94794378</f>
        <v>0</v>
      </c>
      <c r="K9" s="17">
        <f>'GORIZIA (Sm3)'!K9*0.94794378</f>
        <v>0</v>
      </c>
      <c r="L9" s="17" t="e">
        <f>'GORIZIA (Sm3)'!L9*0.94794378</f>
        <v>#REF!</v>
      </c>
      <c r="M9" s="18" t="e">
        <f>IF('GORIZIA (Sm3)'!M9&lt;&gt;"",'GORIZIA (Sm3)'!M9*0.94794378,"")</f>
        <v>#REF!</v>
      </c>
      <c r="N9" s="19">
        <f>'GORIZIA (Sm3)'!N9*0.94794378</f>
        <v>4.550130144</v>
      </c>
      <c r="O9" s="20">
        <f>'GORIZIA (Sm3)'!O9*0.94794378</f>
        <v>0</v>
      </c>
      <c r="P9" s="20">
        <f>'GORIZIA (Sm3)'!P9*0.94794378</f>
        <v>0</v>
      </c>
      <c r="Q9" s="21">
        <f>IF('GORIZIA (Sm3)'!Q9&lt;&gt;"",'GORIZIA (Sm3)'!Q9*0.94794378,"")</f>
        <v>0</v>
      </c>
    </row>
    <row r="10" spans="1:17" s="7" customFormat="1" ht="13.5" customHeight="1">
      <c r="A10" s="44" t="s">
        <v>39</v>
      </c>
      <c r="B10" s="16">
        <f>'GORIZIA (Sm3)'!B10*0.94794378</f>
        <v>1.89588756</v>
      </c>
      <c r="C10" s="17">
        <f>'GORIZIA (Sm3)'!C10*0.94794378</f>
        <v>0</v>
      </c>
      <c r="D10" s="17" t="e">
        <f>'GORIZIA (Sm3)'!D10*0.94794378</f>
        <v>#REF!</v>
      </c>
      <c r="E10" s="18" t="e">
        <f>IF('GORIZIA (Sm3)'!E10&lt;&gt;"",'GORIZIA (Sm3)'!E10*0.94794378,"")</f>
        <v>#REF!</v>
      </c>
      <c r="F10" s="16">
        <f>'GORIZIA (Sm3)'!F10*0.94794378</f>
        <v>2.654242584</v>
      </c>
      <c r="G10" s="17">
        <f>'GORIZIA (Sm3)'!G10*0.94794378</f>
        <v>0</v>
      </c>
      <c r="H10" s="17" t="e">
        <f>'GORIZIA (Sm3)'!H10*0.94794378</f>
        <v>#REF!</v>
      </c>
      <c r="I10" s="18" t="e">
        <f>IF('GORIZIA (Sm3)'!I10&lt;&gt;"",'GORIZIA (Sm3)'!I10*0.94794378,"")</f>
        <v>#REF!</v>
      </c>
      <c r="J10" s="16">
        <f>'GORIZIA (Sm3)'!J10*0.94794378</f>
        <v>0</v>
      </c>
      <c r="K10" s="17">
        <f>'GORIZIA (Sm3)'!K10*0.94794378</f>
        <v>0</v>
      </c>
      <c r="L10" s="17" t="e">
        <f>'GORIZIA (Sm3)'!L10*0.94794378</f>
        <v>#REF!</v>
      </c>
      <c r="M10" s="18" t="e">
        <f>IF('GORIZIA (Sm3)'!M10&lt;&gt;"",'GORIZIA (Sm3)'!M10*0.94794378,"")</f>
        <v>#REF!</v>
      </c>
      <c r="N10" s="19">
        <f>'GORIZIA (Sm3)'!N10*0.94794378</f>
        <v>4.550130144</v>
      </c>
      <c r="O10" s="20">
        <f>'GORIZIA (Sm3)'!O10*0.94794378</f>
        <v>0</v>
      </c>
      <c r="P10" s="20">
        <f>'GORIZIA (Sm3)'!P10*0.94794378</f>
        <v>0</v>
      </c>
      <c r="Q10" s="21">
        <f>IF('GORIZIA (Sm3)'!Q10&lt;&gt;"",'GORIZIA (Sm3)'!Q10*0.94794378,"")</f>
        <v>0</v>
      </c>
    </row>
    <row r="11" spans="1:17" s="7" customFormat="1" ht="13.5" customHeight="1">
      <c r="A11" s="44" t="s">
        <v>40</v>
      </c>
      <c r="B11" s="16">
        <f>'GORIZIA (Sm3)'!B11*0.94794378</f>
        <v>1.89588756</v>
      </c>
      <c r="C11" s="17">
        <f>'GORIZIA (Sm3)'!C11*0.94794378</f>
        <v>0</v>
      </c>
      <c r="D11" s="17" t="e">
        <f>'GORIZIA (Sm3)'!D11*0.94794378</f>
        <v>#REF!</v>
      </c>
      <c r="E11" s="18" t="e">
        <f>IF('GORIZIA (Sm3)'!E11&lt;&gt;"",'GORIZIA (Sm3)'!E11*0.94794378,"")</f>
        <v>#REF!</v>
      </c>
      <c r="F11" s="16">
        <f>'GORIZIA (Sm3)'!F11*0.94794378</f>
        <v>2.654242584</v>
      </c>
      <c r="G11" s="17">
        <f>'GORIZIA (Sm3)'!G11*0.94794378</f>
        <v>0</v>
      </c>
      <c r="H11" s="17" t="e">
        <f>'GORIZIA (Sm3)'!H11*0.94794378</f>
        <v>#REF!</v>
      </c>
      <c r="I11" s="18" t="e">
        <f>IF('GORIZIA (Sm3)'!I11&lt;&gt;"",'GORIZIA (Sm3)'!I11*0.94794378,"")</f>
        <v>#REF!</v>
      </c>
      <c r="J11" s="16">
        <f>'GORIZIA (Sm3)'!J11*0.94794378</f>
        <v>0</v>
      </c>
      <c r="K11" s="17">
        <f>'GORIZIA (Sm3)'!K11*0.94794378</f>
        <v>0</v>
      </c>
      <c r="L11" s="17" t="e">
        <f>'GORIZIA (Sm3)'!L11*0.94794378</f>
        <v>#REF!</v>
      </c>
      <c r="M11" s="18" t="e">
        <f>IF('GORIZIA (Sm3)'!M11&lt;&gt;"",'GORIZIA (Sm3)'!M11*0.94794378,"")</f>
        <v>#REF!</v>
      </c>
      <c r="N11" s="19">
        <f>'GORIZIA (Sm3)'!N11*0.94794378</f>
        <v>4.550130144</v>
      </c>
      <c r="O11" s="20">
        <f>'GORIZIA (Sm3)'!O11*0.94794378</f>
        <v>0</v>
      </c>
      <c r="P11" s="20">
        <f>'GORIZIA (Sm3)'!P11*0.94794378</f>
        <v>0</v>
      </c>
      <c r="Q11" s="21">
        <f>IF('GORIZIA (Sm3)'!Q11&lt;&gt;"",'GORIZIA (Sm3)'!Q11*0.94794378,"")</f>
        <v>0</v>
      </c>
    </row>
    <row r="12" spans="1:17" s="7" customFormat="1" ht="13.5" customHeight="1">
      <c r="A12" s="45" t="s">
        <v>41</v>
      </c>
      <c r="B12" s="16">
        <f>'GORIZIA (Sm3)'!B12*0.94794378</f>
        <v>1.89588756</v>
      </c>
      <c r="C12" s="17">
        <f>'GORIZIA (Sm3)'!C12*0.94794378</f>
        <v>0</v>
      </c>
      <c r="D12" s="17" t="e">
        <f>'GORIZIA (Sm3)'!D12*0.94794378</f>
        <v>#REF!</v>
      </c>
      <c r="E12" s="18" t="e">
        <f>IF('GORIZIA (Sm3)'!E12&lt;&gt;"",'GORIZIA (Sm3)'!E12*0.94794378,"")</f>
        <v>#REF!</v>
      </c>
      <c r="F12" s="16">
        <f>'GORIZIA (Sm3)'!F12*0.94794378</f>
        <v>2.654242584</v>
      </c>
      <c r="G12" s="17">
        <f>'GORIZIA (Sm3)'!G12*0.94794378</f>
        <v>0</v>
      </c>
      <c r="H12" s="17" t="e">
        <f>'GORIZIA (Sm3)'!H12*0.94794378</f>
        <v>#REF!</v>
      </c>
      <c r="I12" s="18" t="e">
        <f>IF('GORIZIA (Sm3)'!I12&lt;&gt;"",'GORIZIA (Sm3)'!I12*0.94794378,"")</f>
        <v>#REF!</v>
      </c>
      <c r="J12" s="16">
        <f>'GORIZIA (Sm3)'!J12*0.94794378</f>
        <v>0</v>
      </c>
      <c r="K12" s="17">
        <f>'GORIZIA (Sm3)'!K12*0.94794378</f>
        <v>0</v>
      </c>
      <c r="L12" s="17" t="e">
        <f>'GORIZIA (Sm3)'!L12*0.94794378</f>
        <v>#REF!</v>
      </c>
      <c r="M12" s="18" t="e">
        <f>IF('GORIZIA (Sm3)'!M12&lt;&gt;"",'GORIZIA (Sm3)'!M12*0.94794378,"")</f>
        <v>#REF!</v>
      </c>
      <c r="N12" s="19">
        <f>'GORIZIA (Sm3)'!N12*0.94794378</f>
        <v>4.550130144</v>
      </c>
      <c r="O12" s="20">
        <f>'GORIZIA (Sm3)'!O12*0.94794378</f>
        <v>0</v>
      </c>
      <c r="P12" s="20">
        <f>'GORIZIA (Sm3)'!P12*0.94794378</f>
        <v>0</v>
      </c>
      <c r="Q12" s="21">
        <f>IF('GORIZIA (Sm3)'!Q12&lt;&gt;"",'GORIZIA (Sm3)'!Q12*0.94794378,"")</f>
        <v>0</v>
      </c>
    </row>
    <row r="13" spans="1:17" s="7" customFormat="1" ht="13.5" customHeight="1">
      <c r="A13" s="45" t="s">
        <v>42</v>
      </c>
      <c r="B13" s="16">
        <f>'GORIZIA (Sm3)'!B13*0.94794378</f>
        <v>1.89588756</v>
      </c>
      <c r="C13" s="17">
        <f>'GORIZIA (Sm3)'!C13*0.94794378</f>
        <v>0</v>
      </c>
      <c r="D13" s="17" t="e">
        <f>'GORIZIA (Sm3)'!D13*0.94794378</f>
        <v>#REF!</v>
      </c>
      <c r="E13" s="18" t="e">
        <f>IF('GORIZIA (Sm3)'!E13&lt;&gt;"",'GORIZIA (Sm3)'!E13*0.94794378,"")</f>
        <v>#REF!</v>
      </c>
      <c r="F13" s="16">
        <f>'GORIZIA (Sm3)'!F13*0.94794378</f>
        <v>2.654242584</v>
      </c>
      <c r="G13" s="17">
        <f>'GORIZIA (Sm3)'!G13*0.94794378</f>
        <v>0</v>
      </c>
      <c r="H13" s="17" t="e">
        <f>'GORIZIA (Sm3)'!H13*0.94794378</f>
        <v>#REF!</v>
      </c>
      <c r="I13" s="18" t="e">
        <f>IF('GORIZIA (Sm3)'!I13&lt;&gt;"",'GORIZIA (Sm3)'!I13*0.94794378,"")</f>
        <v>#REF!</v>
      </c>
      <c r="J13" s="16">
        <f>'GORIZIA (Sm3)'!J13*0.94794378</f>
        <v>0</v>
      </c>
      <c r="K13" s="17">
        <f>'GORIZIA (Sm3)'!K13*0.94794378</f>
        <v>0</v>
      </c>
      <c r="L13" s="17" t="e">
        <f>'GORIZIA (Sm3)'!L13*0.94794378</f>
        <v>#REF!</v>
      </c>
      <c r="M13" s="18" t="e">
        <f>IF('GORIZIA (Sm3)'!M13&lt;&gt;"",'GORIZIA (Sm3)'!M13*0.94794378,"")</f>
        <v>#REF!</v>
      </c>
      <c r="N13" s="19">
        <f>'GORIZIA (Sm3)'!N13*0.94794378</f>
        <v>4.550130144</v>
      </c>
      <c r="O13" s="20">
        <f>'GORIZIA (Sm3)'!O13*0.94794378</f>
        <v>0</v>
      </c>
      <c r="P13" s="20">
        <f>'GORIZIA (Sm3)'!P13*0.94794378</f>
        <v>0</v>
      </c>
      <c r="Q13" s="21">
        <f>IF('GORIZIA (Sm3)'!Q13&lt;&gt;"",'GORIZIA (Sm3)'!Q13*0.94794378,"")</f>
        <v>0</v>
      </c>
    </row>
    <row r="14" spans="1:17" s="7" customFormat="1" ht="13.5" customHeight="1">
      <c r="A14" s="45" t="s">
        <v>43</v>
      </c>
      <c r="B14" s="16">
        <f>'GORIZIA (Sm3)'!B14*0.94794378</f>
        <v>1.89588756</v>
      </c>
      <c r="C14" s="17">
        <f>'GORIZIA (Sm3)'!C14*0.94794378</f>
        <v>0</v>
      </c>
      <c r="D14" s="17" t="e">
        <f>'GORIZIA (Sm3)'!D14*0.94794378</f>
        <v>#REF!</v>
      </c>
      <c r="E14" s="18" t="e">
        <f>IF('GORIZIA (Sm3)'!E14&lt;&gt;"",'GORIZIA (Sm3)'!E14*0.94794378,"")</f>
        <v>#REF!</v>
      </c>
      <c r="F14" s="16">
        <f>'GORIZIA (Sm3)'!F14*0.94794378</f>
        <v>2.654242584</v>
      </c>
      <c r="G14" s="17">
        <f>'GORIZIA (Sm3)'!G14*0.94794378</f>
        <v>0</v>
      </c>
      <c r="H14" s="17" t="e">
        <f>'GORIZIA (Sm3)'!H14*0.94794378</f>
        <v>#REF!</v>
      </c>
      <c r="I14" s="18" t="e">
        <f>IF('GORIZIA (Sm3)'!I14&lt;&gt;"",'GORIZIA (Sm3)'!I14*0.94794378,"")</f>
        <v>#REF!</v>
      </c>
      <c r="J14" s="16">
        <f>'GORIZIA (Sm3)'!J14*0.94794378</f>
        <v>0</v>
      </c>
      <c r="K14" s="17">
        <f>'GORIZIA (Sm3)'!K14*0.94794378</f>
        <v>0</v>
      </c>
      <c r="L14" s="17" t="e">
        <f>'GORIZIA (Sm3)'!L14*0.94794378</f>
        <v>#REF!</v>
      </c>
      <c r="M14" s="18" t="e">
        <f>IF('GORIZIA (Sm3)'!M14&lt;&gt;"",'GORIZIA (Sm3)'!M14*0.94794378,"")</f>
        <v>#REF!</v>
      </c>
      <c r="N14" s="19">
        <f>'GORIZIA (Sm3)'!N14*0.94794378</f>
        <v>4.550130144</v>
      </c>
      <c r="O14" s="20">
        <f>'GORIZIA (Sm3)'!O14*0.94794378</f>
        <v>0</v>
      </c>
      <c r="P14" s="20">
        <f>'GORIZIA (Sm3)'!P14*0.94794378</f>
        <v>0</v>
      </c>
      <c r="Q14" s="21">
        <f>IF('GORIZIA (Sm3)'!Q14&lt;&gt;"",'GORIZIA (Sm3)'!Q14*0.94794378,"")</f>
        <v>0</v>
      </c>
    </row>
    <row r="15" spans="1:17" s="7" customFormat="1" ht="13.5" customHeight="1">
      <c r="A15" s="45" t="s">
        <v>44</v>
      </c>
      <c r="B15" s="16">
        <f>'GORIZIA (Sm3)'!B15*0.94794378</f>
        <v>1.89588756</v>
      </c>
      <c r="C15" s="17">
        <f>'GORIZIA (Sm3)'!C15*0.94794378</f>
        <v>0</v>
      </c>
      <c r="D15" s="17" t="e">
        <f>'GORIZIA (Sm3)'!D15*0.94794378</f>
        <v>#REF!</v>
      </c>
      <c r="E15" s="18" t="e">
        <f>IF('GORIZIA (Sm3)'!E15&lt;&gt;"",'GORIZIA (Sm3)'!E15*0.94794378,"")</f>
        <v>#REF!</v>
      </c>
      <c r="F15" s="16">
        <f>'GORIZIA (Sm3)'!F15*0.94794378</f>
        <v>2.654242584</v>
      </c>
      <c r="G15" s="17">
        <f>'GORIZIA (Sm3)'!G15*0.94794378</f>
        <v>0</v>
      </c>
      <c r="H15" s="17" t="e">
        <f>'GORIZIA (Sm3)'!H15*0.94794378</f>
        <v>#REF!</v>
      </c>
      <c r="I15" s="18" t="e">
        <f>IF('GORIZIA (Sm3)'!I15&lt;&gt;"",'GORIZIA (Sm3)'!I15*0.94794378,"")</f>
        <v>#REF!</v>
      </c>
      <c r="J15" s="16">
        <f>'GORIZIA (Sm3)'!J15*0.94794378</f>
        <v>0</v>
      </c>
      <c r="K15" s="17">
        <f>'GORIZIA (Sm3)'!K15*0.94794378</f>
        <v>0</v>
      </c>
      <c r="L15" s="17" t="e">
        <f>'GORIZIA (Sm3)'!L15*0.94794378</f>
        <v>#REF!</v>
      </c>
      <c r="M15" s="18" t="e">
        <f>IF('GORIZIA (Sm3)'!M15&lt;&gt;"",'GORIZIA (Sm3)'!M15*0.94794378,"")</f>
        <v>#REF!</v>
      </c>
      <c r="N15" s="19">
        <f>'GORIZIA (Sm3)'!N15*0.94794378</f>
        <v>4.550130144</v>
      </c>
      <c r="O15" s="20">
        <f>'GORIZIA (Sm3)'!O15*0.94794378</f>
        <v>0</v>
      </c>
      <c r="P15" s="20">
        <f>'GORIZIA (Sm3)'!P15*0.94794378</f>
        <v>0</v>
      </c>
      <c r="Q15" s="21">
        <f>IF('GORIZIA (Sm3)'!Q15&lt;&gt;"",'GORIZIA (Sm3)'!Q15*0.94794378,"")</f>
        <v>0</v>
      </c>
    </row>
    <row r="16" spans="1:17" s="7" customFormat="1" ht="13.5" customHeight="1">
      <c r="A16" s="45" t="s">
        <v>45</v>
      </c>
      <c r="B16" s="16">
        <f>'GORIZIA (Sm3)'!B16*0.94794378</f>
        <v>1.89588756</v>
      </c>
      <c r="C16" s="17">
        <f>'GORIZIA (Sm3)'!C16*0.94794378</f>
        <v>0</v>
      </c>
      <c r="D16" s="17" t="e">
        <f>'GORIZIA (Sm3)'!D16*0.94794378</f>
        <v>#REF!</v>
      </c>
      <c r="E16" s="18" t="e">
        <f>IF('GORIZIA (Sm3)'!E16&lt;&gt;"",'GORIZIA (Sm3)'!E16*0.94794378,"")</f>
        <v>#REF!</v>
      </c>
      <c r="F16" s="16">
        <f>'GORIZIA (Sm3)'!F16*0.94794378</f>
        <v>2.654242584</v>
      </c>
      <c r="G16" s="17">
        <f>'GORIZIA (Sm3)'!G16*0.94794378</f>
        <v>0</v>
      </c>
      <c r="H16" s="17" t="e">
        <f>'GORIZIA (Sm3)'!H16*0.94794378</f>
        <v>#REF!</v>
      </c>
      <c r="I16" s="18" t="e">
        <f>IF('GORIZIA (Sm3)'!I16&lt;&gt;"",'GORIZIA (Sm3)'!I16*0.94794378,"")</f>
        <v>#REF!</v>
      </c>
      <c r="J16" s="16">
        <f>'GORIZIA (Sm3)'!J16*0.94794378</f>
        <v>0</v>
      </c>
      <c r="K16" s="17">
        <f>'GORIZIA (Sm3)'!K16*0.94794378</f>
        <v>0</v>
      </c>
      <c r="L16" s="17" t="e">
        <f>'GORIZIA (Sm3)'!L16*0.94794378</f>
        <v>#REF!</v>
      </c>
      <c r="M16" s="18" t="e">
        <f>IF('GORIZIA (Sm3)'!M16&lt;&gt;"",'GORIZIA (Sm3)'!M16*0.94794378,"")</f>
        <v>#REF!</v>
      </c>
      <c r="N16" s="19">
        <f>'GORIZIA (Sm3)'!N16*0.94794378</f>
        <v>4.550130144</v>
      </c>
      <c r="O16" s="20">
        <f>'GORIZIA (Sm3)'!O16*0.94794378</f>
        <v>0</v>
      </c>
      <c r="P16" s="20">
        <f>'GORIZIA (Sm3)'!P16*0.94794378</f>
        <v>0</v>
      </c>
      <c r="Q16" s="21">
        <f>IF('GORIZIA (Sm3)'!Q16&lt;&gt;"",'GORIZIA (Sm3)'!Q16*0.94794378,"")</f>
        <v>0</v>
      </c>
    </row>
    <row r="17" spans="1:17" s="7" customFormat="1" ht="13.5" customHeight="1">
      <c r="A17" s="44" t="s">
        <v>46</v>
      </c>
      <c r="B17" s="16">
        <f>'GORIZIA (Sm3)'!B17*0.94794378</f>
        <v>1.89588756</v>
      </c>
      <c r="C17" s="17">
        <f>'GORIZIA (Sm3)'!C17*0.94794378</f>
        <v>0</v>
      </c>
      <c r="D17" s="17" t="e">
        <f>'GORIZIA (Sm3)'!D17*0.94794378</f>
        <v>#REF!</v>
      </c>
      <c r="E17" s="18" t="e">
        <f>IF('GORIZIA (Sm3)'!E17&lt;&gt;"",'GORIZIA (Sm3)'!E17*0.94794378,"")</f>
        <v>#REF!</v>
      </c>
      <c r="F17" s="16">
        <f>'GORIZIA (Sm3)'!F17*0.94794378</f>
        <v>2.654242584</v>
      </c>
      <c r="G17" s="17">
        <f>'GORIZIA (Sm3)'!G17*0.94794378</f>
        <v>0</v>
      </c>
      <c r="H17" s="17" t="e">
        <f>'GORIZIA (Sm3)'!H17*0.94794378</f>
        <v>#REF!</v>
      </c>
      <c r="I17" s="18" t="e">
        <f>IF('GORIZIA (Sm3)'!I17&lt;&gt;"",'GORIZIA (Sm3)'!I17*0.94794378,"")</f>
        <v>#REF!</v>
      </c>
      <c r="J17" s="16">
        <f>'GORIZIA (Sm3)'!J17*0.94794378</f>
        <v>0</v>
      </c>
      <c r="K17" s="17">
        <f>'GORIZIA (Sm3)'!K17*0.94794378</f>
        <v>0</v>
      </c>
      <c r="L17" s="17" t="e">
        <f>'GORIZIA (Sm3)'!L17*0.94794378</f>
        <v>#REF!</v>
      </c>
      <c r="M17" s="18" t="e">
        <f>IF('GORIZIA (Sm3)'!M17&lt;&gt;"",'GORIZIA (Sm3)'!M17*0.94794378,"")</f>
        <v>#REF!</v>
      </c>
      <c r="N17" s="19">
        <f>'GORIZIA (Sm3)'!N17*0.94794378</f>
        <v>4.550130144</v>
      </c>
      <c r="O17" s="20">
        <f>'GORIZIA (Sm3)'!O17*0.94794378</f>
        <v>0</v>
      </c>
      <c r="P17" s="20">
        <f>'GORIZIA (Sm3)'!P17*0.94794378</f>
        <v>0</v>
      </c>
      <c r="Q17" s="21">
        <f>IF('GORIZIA (Sm3)'!Q17&lt;&gt;"",'GORIZIA (Sm3)'!Q17*0.94794378,"")</f>
        <v>0</v>
      </c>
    </row>
    <row r="18" spans="1:17" s="7" customFormat="1" ht="13.5" customHeight="1">
      <c r="A18" s="44" t="s">
        <v>47</v>
      </c>
      <c r="B18" s="16">
        <f>'GORIZIA (Sm3)'!B18*0.94794378</f>
        <v>1.89588756</v>
      </c>
      <c r="C18" s="17">
        <f>'GORIZIA (Sm3)'!C18*0.94794378</f>
        <v>0</v>
      </c>
      <c r="D18" s="17" t="e">
        <f>'GORIZIA (Sm3)'!D18*0.94794378</f>
        <v>#REF!</v>
      </c>
      <c r="E18" s="18" t="e">
        <f>IF('GORIZIA (Sm3)'!E18&lt;&gt;"",'GORIZIA (Sm3)'!E18*0.94794378,"")</f>
        <v>#REF!</v>
      </c>
      <c r="F18" s="16">
        <f>'GORIZIA (Sm3)'!F18*0.94794378</f>
        <v>2.654242584</v>
      </c>
      <c r="G18" s="17">
        <f>'GORIZIA (Sm3)'!G18*0.94794378</f>
        <v>0</v>
      </c>
      <c r="H18" s="17" t="e">
        <f>'GORIZIA (Sm3)'!H18*0.94794378</f>
        <v>#REF!</v>
      </c>
      <c r="I18" s="18" t="e">
        <f>IF('GORIZIA (Sm3)'!I18&lt;&gt;"",'GORIZIA (Sm3)'!I18*0.94794378,"")</f>
        <v>#REF!</v>
      </c>
      <c r="J18" s="16">
        <f>'GORIZIA (Sm3)'!J18*0.94794378</f>
        <v>0</v>
      </c>
      <c r="K18" s="17">
        <f>'GORIZIA (Sm3)'!K18*0.94794378</f>
        <v>0</v>
      </c>
      <c r="L18" s="17" t="e">
        <f>'GORIZIA (Sm3)'!L18*0.94794378</f>
        <v>#REF!</v>
      </c>
      <c r="M18" s="18" t="e">
        <f>IF('GORIZIA (Sm3)'!M18&lt;&gt;"",'GORIZIA (Sm3)'!M18*0.94794378,"")</f>
        <v>#REF!</v>
      </c>
      <c r="N18" s="19">
        <f>'GORIZIA (Sm3)'!N18*0.94794378</f>
        <v>4.550130144</v>
      </c>
      <c r="O18" s="20">
        <f>'GORIZIA (Sm3)'!O18*0.94794378</f>
        <v>0</v>
      </c>
      <c r="P18" s="20">
        <f>'GORIZIA (Sm3)'!P18*0.94794378</f>
        <v>0</v>
      </c>
      <c r="Q18" s="21">
        <f>IF('GORIZIA (Sm3)'!Q18&lt;&gt;"",'GORIZIA (Sm3)'!Q18*0.94794378,"")</f>
        <v>0</v>
      </c>
    </row>
    <row r="19" spans="1:17" s="7" customFormat="1" ht="13.5" customHeight="1">
      <c r="A19" s="45" t="s">
        <v>48</v>
      </c>
      <c r="B19" s="16">
        <f>'GORIZIA (Sm3)'!B19*0.94794378</f>
        <v>1.89588756</v>
      </c>
      <c r="C19" s="17">
        <f>'GORIZIA (Sm3)'!C19*0.94794378</f>
        <v>0</v>
      </c>
      <c r="D19" s="17" t="e">
        <f>'GORIZIA (Sm3)'!D19*0.94794378</f>
        <v>#REF!</v>
      </c>
      <c r="E19" s="18" t="e">
        <f>IF('GORIZIA (Sm3)'!E19&lt;&gt;"",'GORIZIA (Sm3)'!E19*0.94794378,"")</f>
        <v>#REF!</v>
      </c>
      <c r="F19" s="16">
        <f>'GORIZIA (Sm3)'!F19*0.94794378</f>
        <v>2.654242584</v>
      </c>
      <c r="G19" s="17">
        <f>'GORIZIA (Sm3)'!G19*0.94794378</f>
        <v>0</v>
      </c>
      <c r="H19" s="17" t="e">
        <f>'GORIZIA (Sm3)'!H19*0.94794378</f>
        <v>#REF!</v>
      </c>
      <c r="I19" s="18" t="e">
        <f>IF('GORIZIA (Sm3)'!I19&lt;&gt;"",'GORIZIA (Sm3)'!I19*0.94794378,"")</f>
        <v>#REF!</v>
      </c>
      <c r="J19" s="16">
        <f>'GORIZIA (Sm3)'!J19*0.94794378</f>
        <v>0</v>
      </c>
      <c r="K19" s="17">
        <f>'GORIZIA (Sm3)'!K19*0.94794378</f>
        <v>0</v>
      </c>
      <c r="L19" s="17" t="e">
        <f>'GORIZIA (Sm3)'!L19*0.94794378</f>
        <v>#REF!</v>
      </c>
      <c r="M19" s="18" t="e">
        <f>IF('GORIZIA (Sm3)'!M19&lt;&gt;"",'GORIZIA (Sm3)'!M19*0.94794378,"")</f>
        <v>#REF!</v>
      </c>
      <c r="N19" s="19">
        <f>'GORIZIA (Sm3)'!N19*0.94794378</f>
        <v>4.550130144</v>
      </c>
      <c r="O19" s="20">
        <f>'GORIZIA (Sm3)'!O19*0.94794378</f>
        <v>0</v>
      </c>
      <c r="P19" s="20">
        <f>'GORIZIA (Sm3)'!P19*0.94794378</f>
        <v>0</v>
      </c>
      <c r="Q19" s="21">
        <f>IF('GORIZIA (Sm3)'!Q19&lt;&gt;"",'GORIZIA (Sm3)'!Q19*0.94794378,"")</f>
        <v>0</v>
      </c>
    </row>
    <row r="20" spans="1:17" s="7" customFormat="1" ht="13.5" customHeight="1">
      <c r="A20" s="45" t="s">
        <v>49</v>
      </c>
      <c r="B20" s="16">
        <f>'GORIZIA (Sm3)'!B20*0.94794378</f>
        <v>1.89588756</v>
      </c>
      <c r="C20" s="17">
        <f>'GORIZIA (Sm3)'!C20*0.94794378</f>
        <v>1.89588756</v>
      </c>
      <c r="D20" s="17" t="e">
        <f>'GORIZIA (Sm3)'!D20*0.94794378</f>
        <v>#REF!</v>
      </c>
      <c r="E20" s="18" t="e">
        <f>IF('GORIZIA (Sm3)'!E20&lt;&gt;"",'GORIZIA (Sm3)'!E20*0.94794378,"")</f>
        <v>#REF!</v>
      </c>
      <c r="F20" s="16">
        <f>'GORIZIA (Sm3)'!F20*0.94794378</f>
        <v>2.654242584</v>
      </c>
      <c r="G20" s="17">
        <f>'GORIZIA (Sm3)'!G20*0.94794378</f>
        <v>2.654242584</v>
      </c>
      <c r="H20" s="17" t="e">
        <f>'GORIZIA (Sm3)'!H20*0.94794378</f>
        <v>#REF!</v>
      </c>
      <c r="I20" s="18" t="e">
        <f>IF('GORIZIA (Sm3)'!I20&lt;&gt;"",'GORIZIA (Sm3)'!I20*0.94794378,"")</f>
        <v>#REF!</v>
      </c>
      <c r="J20" s="16">
        <f>'GORIZIA (Sm3)'!J20*0.94794378</f>
        <v>0</v>
      </c>
      <c r="K20" s="17">
        <f>'GORIZIA (Sm3)'!K20*0.94794378</f>
        <v>0</v>
      </c>
      <c r="L20" s="17" t="e">
        <f>'GORIZIA (Sm3)'!L20*0.94794378</f>
        <v>#REF!</v>
      </c>
      <c r="M20" s="18" t="e">
        <f>IF('GORIZIA (Sm3)'!M20&lt;&gt;"",'GORIZIA (Sm3)'!M20*0.94794378,"")</f>
        <v>#REF!</v>
      </c>
      <c r="N20" s="19">
        <f>'GORIZIA (Sm3)'!N20*0.94794378</f>
        <v>4.550130144</v>
      </c>
      <c r="O20" s="20">
        <f>'GORIZIA (Sm3)'!O20*0.94794378</f>
        <v>4.550130144</v>
      </c>
      <c r="P20" s="20">
        <f>'GORIZIA (Sm3)'!P20*0.94794378</f>
        <v>0</v>
      </c>
      <c r="Q20" s="21">
        <f>IF('GORIZIA (Sm3)'!Q20&lt;&gt;"",'GORIZIA (Sm3)'!Q20*0.94794378,"")</f>
        <v>4.550130144</v>
      </c>
    </row>
    <row r="21" spans="1:17" s="7" customFormat="1" ht="13.5" customHeight="1">
      <c r="A21" s="45" t="s">
        <v>50</v>
      </c>
      <c r="B21" s="16">
        <f>'GORIZIA (Sm3)'!B21*0.94794378</f>
        <v>1.89588756</v>
      </c>
      <c r="C21" s="17">
        <f>'GORIZIA (Sm3)'!C21*0.94794378</f>
        <v>1.801093182</v>
      </c>
      <c r="D21" s="17" t="e">
        <f>'GORIZIA (Sm3)'!D21*0.94794378</f>
        <v>#REF!</v>
      </c>
      <c r="E21" s="18" t="e">
        <f>IF('GORIZIA (Sm3)'!E21&lt;&gt;"",'GORIZIA (Sm3)'!E21*0.94794378,"")</f>
        <v>#REF!</v>
      </c>
      <c r="F21" s="16">
        <f>'GORIZIA (Sm3)'!F21*0.94794378</f>
        <v>2.654242584</v>
      </c>
      <c r="G21" s="17">
        <f>'GORIZIA (Sm3)'!G21*0.94794378</f>
        <v>2.5215304548</v>
      </c>
      <c r="H21" s="17" t="e">
        <f>'GORIZIA (Sm3)'!H21*0.94794378</f>
        <v>#REF!</v>
      </c>
      <c r="I21" s="18" t="e">
        <f>IF('GORIZIA (Sm3)'!I21&lt;&gt;"",'GORIZIA (Sm3)'!I21*0.94794378,"")</f>
        <v>#REF!</v>
      </c>
      <c r="J21" s="16">
        <f>'GORIZIA (Sm3)'!J21*0.94794378</f>
        <v>0</v>
      </c>
      <c r="K21" s="17">
        <f>'GORIZIA (Sm3)'!K21*0.94794378</f>
        <v>0</v>
      </c>
      <c r="L21" s="17" t="e">
        <f>'GORIZIA (Sm3)'!L21*0.94794378</f>
        <v>#REF!</v>
      </c>
      <c r="M21" s="18" t="e">
        <f>IF('GORIZIA (Sm3)'!M21&lt;&gt;"",'GORIZIA (Sm3)'!M21*0.94794378,"")</f>
        <v>#REF!</v>
      </c>
      <c r="N21" s="19">
        <f>'GORIZIA (Sm3)'!N21*0.94794378</f>
        <v>4.550130144</v>
      </c>
      <c r="O21" s="20">
        <f>'GORIZIA (Sm3)'!O21*0.94794378</f>
        <v>4.3226236368</v>
      </c>
      <c r="P21" s="20">
        <f>'GORIZIA (Sm3)'!P21*0.94794378</f>
        <v>0</v>
      </c>
      <c r="Q21" s="21">
        <f>IF('GORIZIA (Sm3)'!Q21&lt;&gt;"",'GORIZIA (Sm3)'!Q21*0.94794378,"")</f>
        <v>4.3226236368</v>
      </c>
    </row>
    <row r="22" spans="1:17" s="7" customFormat="1" ht="13.5" customHeight="1">
      <c r="A22" s="45" t="s">
        <v>51</v>
      </c>
      <c r="B22" s="16">
        <f>'GORIZIA (Sm3)'!B22*0.94794378</f>
        <v>1.89588756</v>
      </c>
      <c r="C22" s="17">
        <f>'GORIZIA (Sm3)'!C22*0.94794378</f>
        <v>0</v>
      </c>
      <c r="D22" s="17" t="e">
        <f>'GORIZIA (Sm3)'!D22*0.94794378</f>
        <v>#REF!</v>
      </c>
      <c r="E22" s="18" t="e">
        <f>IF('GORIZIA (Sm3)'!E22&lt;&gt;"",'GORIZIA (Sm3)'!E22*0.94794378,"")</f>
        <v>#REF!</v>
      </c>
      <c r="F22" s="16">
        <f>'GORIZIA (Sm3)'!F22*0.94794378</f>
        <v>2.654242584</v>
      </c>
      <c r="G22" s="17">
        <f>'GORIZIA (Sm3)'!G22*0.94794378</f>
        <v>0</v>
      </c>
      <c r="H22" s="17" t="e">
        <f>'GORIZIA (Sm3)'!H22*0.94794378</f>
        <v>#REF!</v>
      </c>
      <c r="I22" s="18" t="e">
        <f>IF('GORIZIA (Sm3)'!I22&lt;&gt;"",'GORIZIA (Sm3)'!I22*0.94794378,"")</f>
        <v>#REF!</v>
      </c>
      <c r="J22" s="16">
        <f>'GORIZIA (Sm3)'!J22*0.94794378</f>
        <v>0</v>
      </c>
      <c r="K22" s="17">
        <f>'GORIZIA (Sm3)'!K22*0.94794378</f>
        <v>0</v>
      </c>
      <c r="L22" s="17" t="e">
        <f>'GORIZIA (Sm3)'!L22*0.94794378</f>
        <v>#REF!</v>
      </c>
      <c r="M22" s="18" t="e">
        <f>IF('GORIZIA (Sm3)'!M22&lt;&gt;"",'GORIZIA (Sm3)'!M22*0.94794378,"")</f>
        <v>#REF!</v>
      </c>
      <c r="N22" s="19">
        <f>'GORIZIA (Sm3)'!N22*0.94794378</f>
        <v>4.550130144</v>
      </c>
      <c r="O22" s="20">
        <f>'GORIZIA (Sm3)'!O22*0.94794378</f>
        <v>0</v>
      </c>
      <c r="P22" s="20">
        <f>'GORIZIA (Sm3)'!P22*0.94794378</f>
        <v>0</v>
      </c>
      <c r="Q22" s="21">
        <f>IF('GORIZIA (Sm3)'!Q22&lt;&gt;"",'GORIZIA (Sm3)'!Q22*0.94794378,"")</f>
        <v>0</v>
      </c>
    </row>
    <row r="23" spans="1:17" s="7" customFormat="1" ht="13.5" customHeight="1">
      <c r="A23" s="45" t="s">
        <v>52</v>
      </c>
      <c r="B23" s="16">
        <f>'GORIZIA (Sm3)'!B23*0.94794378</f>
        <v>1.89588756</v>
      </c>
      <c r="C23" s="17">
        <f>'GORIZIA (Sm3)'!C23*0.94794378</f>
        <v>0</v>
      </c>
      <c r="D23" s="17" t="e">
        <f>'GORIZIA (Sm3)'!D23*0.94794378</f>
        <v>#REF!</v>
      </c>
      <c r="E23" s="18" t="e">
        <f>IF('GORIZIA (Sm3)'!E23&lt;&gt;"",'GORIZIA (Sm3)'!E23*0.94794378,"")</f>
        <v>#REF!</v>
      </c>
      <c r="F23" s="16">
        <f>'GORIZIA (Sm3)'!F23*0.94794378</f>
        <v>2.654242584</v>
      </c>
      <c r="G23" s="17">
        <f>'GORIZIA (Sm3)'!G23*0.94794378</f>
        <v>0</v>
      </c>
      <c r="H23" s="17" t="e">
        <f>'GORIZIA (Sm3)'!H23*0.94794378</f>
        <v>#REF!</v>
      </c>
      <c r="I23" s="18" t="e">
        <f>IF('GORIZIA (Sm3)'!I23&lt;&gt;"",'GORIZIA (Sm3)'!I23*0.94794378,"")</f>
        <v>#REF!</v>
      </c>
      <c r="J23" s="16">
        <f>'GORIZIA (Sm3)'!J23*0.94794378</f>
        <v>0</v>
      </c>
      <c r="K23" s="17">
        <f>'GORIZIA (Sm3)'!K23*0.94794378</f>
        <v>0</v>
      </c>
      <c r="L23" s="17" t="e">
        <f>'GORIZIA (Sm3)'!L23*0.94794378</f>
        <v>#REF!</v>
      </c>
      <c r="M23" s="18" t="e">
        <f>IF('GORIZIA (Sm3)'!M23&lt;&gt;"",'GORIZIA (Sm3)'!M23*0.94794378,"")</f>
        <v>#REF!</v>
      </c>
      <c r="N23" s="19">
        <f>'GORIZIA (Sm3)'!N23*0.94794378</f>
        <v>4.550130144</v>
      </c>
      <c r="O23" s="20">
        <f>'GORIZIA (Sm3)'!O23*0.94794378</f>
        <v>0</v>
      </c>
      <c r="P23" s="20">
        <f>'GORIZIA (Sm3)'!P23*0.94794378</f>
        <v>0</v>
      </c>
      <c r="Q23" s="21">
        <f>IF('GORIZIA (Sm3)'!Q23&lt;&gt;"",'GORIZIA (Sm3)'!Q23*0.94794378,"")</f>
        <v>0</v>
      </c>
    </row>
    <row r="24" spans="1:17" s="7" customFormat="1" ht="13.5" customHeight="1">
      <c r="A24" s="44" t="s">
        <v>53</v>
      </c>
      <c r="B24" s="16">
        <f>'GORIZIA (Sm3)'!B24*0.94794378</f>
        <v>1.89588756</v>
      </c>
      <c r="C24" s="17">
        <f>'GORIZIA (Sm3)'!C24*0.94794378</f>
        <v>0</v>
      </c>
      <c r="D24" s="17" t="e">
        <f>'GORIZIA (Sm3)'!D24*0.94794378</f>
        <v>#REF!</v>
      </c>
      <c r="E24" s="18" t="e">
        <f>IF('GORIZIA (Sm3)'!E24&lt;&gt;"",'GORIZIA (Sm3)'!E24*0.94794378,"")</f>
        <v>#REF!</v>
      </c>
      <c r="F24" s="16">
        <f>'GORIZIA (Sm3)'!F24*0.94794378</f>
        <v>2.654242584</v>
      </c>
      <c r="G24" s="17">
        <f>'GORIZIA (Sm3)'!G24*0.94794378</f>
        <v>0</v>
      </c>
      <c r="H24" s="17" t="e">
        <f>'GORIZIA (Sm3)'!H24*0.94794378</f>
        <v>#REF!</v>
      </c>
      <c r="I24" s="18" t="e">
        <f>IF('GORIZIA (Sm3)'!I24&lt;&gt;"",'GORIZIA (Sm3)'!I24*0.94794378,"")</f>
        <v>#REF!</v>
      </c>
      <c r="J24" s="16">
        <f>'GORIZIA (Sm3)'!J24*0.94794378</f>
        <v>0</v>
      </c>
      <c r="K24" s="17">
        <f>'GORIZIA (Sm3)'!K24*0.94794378</f>
        <v>0</v>
      </c>
      <c r="L24" s="17" t="e">
        <f>'GORIZIA (Sm3)'!L24*0.94794378</f>
        <v>#REF!</v>
      </c>
      <c r="M24" s="18" t="e">
        <f>IF('GORIZIA (Sm3)'!M24&lt;&gt;"",'GORIZIA (Sm3)'!M24*0.94794378,"")</f>
        <v>#REF!</v>
      </c>
      <c r="N24" s="19">
        <f>'GORIZIA (Sm3)'!N24*0.94794378</f>
        <v>4.550130144</v>
      </c>
      <c r="O24" s="20">
        <f>'GORIZIA (Sm3)'!O24*0.94794378</f>
        <v>0</v>
      </c>
      <c r="P24" s="20">
        <f>'GORIZIA (Sm3)'!P24*0.94794378</f>
        <v>0</v>
      </c>
      <c r="Q24" s="21">
        <f>IF('GORIZIA (Sm3)'!Q24&lt;&gt;"",'GORIZIA (Sm3)'!Q24*0.94794378,"")</f>
        <v>0</v>
      </c>
    </row>
    <row r="25" spans="1:17" s="7" customFormat="1" ht="13.5" customHeight="1">
      <c r="A25" s="44" t="s">
        <v>54</v>
      </c>
      <c r="B25" s="16">
        <f>'GORIZIA (Sm3)'!B25*0.94794378</f>
        <v>1.89588756</v>
      </c>
      <c r="C25" s="17">
        <f>'GORIZIA (Sm3)'!C25*0.94794378</f>
        <v>0</v>
      </c>
      <c r="D25" s="17" t="e">
        <f>'GORIZIA (Sm3)'!D25*0.94794378</f>
        <v>#REF!</v>
      </c>
      <c r="E25" s="18" t="e">
        <f>IF('GORIZIA (Sm3)'!E25&lt;&gt;"",'GORIZIA (Sm3)'!E25*0.94794378,"")</f>
        <v>#REF!</v>
      </c>
      <c r="F25" s="16">
        <f>'GORIZIA (Sm3)'!F25*0.94794378</f>
        <v>2.654242584</v>
      </c>
      <c r="G25" s="17">
        <f>'GORIZIA (Sm3)'!G25*0.94794378</f>
        <v>0</v>
      </c>
      <c r="H25" s="17" t="e">
        <f>'GORIZIA (Sm3)'!H25*0.94794378</f>
        <v>#REF!</v>
      </c>
      <c r="I25" s="18" t="e">
        <f>IF('GORIZIA (Sm3)'!I25&lt;&gt;"",'GORIZIA (Sm3)'!I25*0.94794378,"")</f>
        <v>#REF!</v>
      </c>
      <c r="J25" s="16">
        <f>'GORIZIA (Sm3)'!J25*0.94794378</f>
        <v>0</v>
      </c>
      <c r="K25" s="17">
        <f>'GORIZIA (Sm3)'!K25*0.94794378</f>
        <v>0</v>
      </c>
      <c r="L25" s="17" t="e">
        <f>'GORIZIA (Sm3)'!L25*0.94794378</f>
        <v>#REF!</v>
      </c>
      <c r="M25" s="18" t="e">
        <f>IF('GORIZIA (Sm3)'!M25&lt;&gt;"",'GORIZIA (Sm3)'!M25*0.94794378,"")</f>
        <v>#REF!</v>
      </c>
      <c r="N25" s="19">
        <f>'GORIZIA (Sm3)'!N25*0.94794378</f>
        <v>4.550130144</v>
      </c>
      <c r="O25" s="20">
        <f>'GORIZIA (Sm3)'!O25*0.94794378</f>
        <v>0</v>
      </c>
      <c r="P25" s="20">
        <f>'GORIZIA (Sm3)'!P25*0.94794378</f>
        <v>0</v>
      </c>
      <c r="Q25" s="21">
        <f>IF('GORIZIA (Sm3)'!Q25&lt;&gt;"",'GORIZIA (Sm3)'!Q25*0.94794378,"")</f>
        <v>0</v>
      </c>
    </row>
    <row r="26" spans="1:17" s="7" customFormat="1" ht="13.5" customHeight="1">
      <c r="A26" s="45" t="s">
        <v>55</v>
      </c>
      <c r="B26" s="16">
        <f>'GORIZIA (Sm3)'!B26*0.94794378</f>
        <v>1.89588756</v>
      </c>
      <c r="C26" s="17">
        <f>'GORIZIA (Sm3)'!C26*0.94794378</f>
        <v>0</v>
      </c>
      <c r="D26" s="17" t="e">
        <f>'GORIZIA (Sm3)'!D26*0.94794378</f>
        <v>#REF!</v>
      </c>
      <c r="E26" s="18" t="e">
        <f>IF('GORIZIA (Sm3)'!E26&lt;&gt;"",'GORIZIA (Sm3)'!E26*0.94794378,"")</f>
        <v>#REF!</v>
      </c>
      <c r="F26" s="16">
        <f>'GORIZIA (Sm3)'!F26*0.94794378</f>
        <v>2.654242584</v>
      </c>
      <c r="G26" s="17">
        <f>'GORIZIA (Sm3)'!G26*0.94794378</f>
        <v>0</v>
      </c>
      <c r="H26" s="17" t="e">
        <f>'GORIZIA (Sm3)'!H26*0.94794378</f>
        <v>#REF!</v>
      </c>
      <c r="I26" s="18" t="e">
        <f>IF('GORIZIA (Sm3)'!I26&lt;&gt;"",'GORIZIA (Sm3)'!I26*0.94794378,"")</f>
        <v>#REF!</v>
      </c>
      <c r="J26" s="16">
        <f>'GORIZIA (Sm3)'!J26*0.94794378</f>
        <v>0</v>
      </c>
      <c r="K26" s="17">
        <f>'GORIZIA (Sm3)'!K26*0.94794378</f>
        <v>0</v>
      </c>
      <c r="L26" s="17" t="e">
        <f>'GORIZIA (Sm3)'!L26*0.94794378</f>
        <v>#REF!</v>
      </c>
      <c r="M26" s="18" t="e">
        <f>IF('GORIZIA (Sm3)'!M26&lt;&gt;"",'GORIZIA (Sm3)'!M26*0.94794378,"")</f>
        <v>#REF!</v>
      </c>
      <c r="N26" s="19">
        <f>'GORIZIA (Sm3)'!N26*0.94794378</f>
        <v>4.550130144</v>
      </c>
      <c r="O26" s="20">
        <f>'GORIZIA (Sm3)'!O26*0.94794378</f>
        <v>0</v>
      </c>
      <c r="P26" s="20">
        <f>'GORIZIA (Sm3)'!P26*0.94794378</f>
        <v>0</v>
      </c>
      <c r="Q26" s="21">
        <f>IF('GORIZIA (Sm3)'!Q26&lt;&gt;"",'GORIZIA (Sm3)'!Q26*0.94794378,"")</f>
        <v>0</v>
      </c>
    </row>
    <row r="27" spans="1:17" s="7" customFormat="1" ht="13.5" customHeight="1">
      <c r="A27" s="45" t="s">
        <v>56</v>
      </c>
      <c r="B27" s="16">
        <f>'GORIZIA (Sm3)'!B27*0.94794378</f>
        <v>1.89588756</v>
      </c>
      <c r="C27" s="17">
        <f>'GORIZIA (Sm3)'!C27*0.94794378</f>
        <v>0</v>
      </c>
      <c r="D27" s="17" t="e">
        <f>'GORIZIA (Sm3)'!D27*0.94794378</f>
        <v>#REF!</v>
      </c>
      <c r="E27" s="18" t="e">
        <f>IF('GORIZIA (Sm3)'!E27&lt;&gt;"",'GORIZIA (Sm3)'!E27*0.94794378,"")</f>
        <v>#REF!</v>
      </c>
      <c r="F27" s="16">
        <f>'GORIZIA (Sm3)'!F27*0.94794378</f>
        <v>2.654242584</v>
      </c>
      <c r="G27" s="17">
        <f>'GORIZIA (Sm3)'!G27*0.94794378</f>
        <v>0</v>
      </c>
      <c r="H27" s="17" t="e">
        <f>'GORIZIA (Sm3)'!H27*0.94794378</f>
        <v>#REF!</v>
      </c>
      <c r="I27" s="18" t="e">
        <f>IF('GORIZIA (Sm3)'!I27&lt;&gt;"",'GORIZIA (Sm3)'!I27*0.94794378,"")</f>
        <v>#REF!</v>
      </c>
      <c r="J27" s="16">
        <f>'GORIZIA (Sm3)'!J27*0.94794378</f>
        <v>0</v>
      </c>
      <c r="K27" s="17">
        <f>'GORIZIA (Sm3)'!K27*0.94794378</f>
        <v>0</v>
      </c>
      <c r="L27" s="17" t="e">
        <f>'GORIZIA (Sm3)'!L27*0.94794378</f>
        <v>#REF!</v>
      </c>
      <c r="M27" s="18" t="e">
        <f>IF('GORIZIA (Sm3)'!M27&lt;&gt;"",'GORIZIA (Sm3)'!M27*0.94794378,"")</f>
        <v>#REF!</v>
      </c>
      <c r="N27" s="19">
        <f>'GORIZIA (Sm3)'!N27*0.94794378</f>
        <v>4.550130144</v>
      </c>
      <c r="O27" s="20">
        <f>'GORIZIA (Sm3)'!O27*0.94794378</f>
        <v>0</v>
      </c>
      <c r="P27" s="20">
        <f>'GORIZIA (Sm3)'!P27*0.94794378</f>
        <v>0</v>
      </c>
      <c r="Q27" s="21">
        <f>IF('GORIZIA (Sm3)'!Q27&lt;&gt;"",'GORIZIA (Sm3)'!Q27*0.94794378,"")</f>
        <v>0</v>
      </c>
    </row>
    <row r="28" spans="1:17" s="7" customFormat="1" ht="13.5" customHeight="1">
      <c r="A28" s="45" t="s">
        <v>57</v>
      </c>
      <c r="B28" s="16">
        <f>'GORIZIA (Sm3)'!B28*0.94794378</f>
        <v>1.89588756</v>
      </c>
      <c r="C28" s="17">
        <f>'GORIZIA (Sm3)'!C28*0.94794378</f>
        <v>0</v>
      </c>
      <c r="D28" s="17" t="e">
        <f>'GORIZIA (Sm3)'!D28*0.94794378</f>
        <v>#REF!</v>
      </c>
      <c r="E28" s="18" t="e">
        <f>IF('GORIZIA (Sm3)'!E28&lt;&gt;"",'GORIZIA (Sm3)'!E28*0.94794378,"")</f>
        <v>#REF!</v>
      </c>
      <c r="F28" s="16">
        <f>'GORIZIA (Sm3)'!F28*0.94794378</f>
        <v>2.654242584</v>
      </c>
      <c r="G28" s="17">
        <f>'GORIZIA (Sm3)'!G28*0.94794378</f>
        <v>0</v>
      </c>
      <c r="H28" s="17" t="e">
        <f>'GORIZIA (Sm3)'!H28*0.94794378</f>
        <v>#REF!</v>
      </c>
      <c r="I28" s="18" t="e">
        <f>IF('GORIZIA (Sm3)'!I28&lt;&gt;"",'GORIZIA (Sm3)'!I28*0.94794378,"")</f>
        <v>#REF!</v>
      </c>
      <c r="J28" s="16">
        <f>'GORIZIA (Sm3)'!J28*0.94794378</f>
        <v>0</v>
      </c>
      <c r="K28" s="17">
        <f>'GORIZIA (Sm3)'!K28*0.94794378</f>
        <v>0</v>
      </c>
      <c r="L28" s="17" t="e">
        <f>'GORIZIA (Sm3)'!L28*0.94794378</f>
        <v>#REF!</v>
      </c>
      <c r="M28" s="18" t="e">
        <f>IF('GORIZIA (Sm3)'!M28&lt;&gt;"",'GORIZIA (Sm3)'!M28*0.94794378,"")</f>
        <v>#REF!</v>
      </c>
      <c r="N28" s="19">
        <f>'GORIZIA (Sm3)'!N28*0.94794378</f>
        <v>4.550130144</v>
      </c>
      <c r="O28" s="20">
        <f>'GORIZIA (Sm3)'!O28*0.94794378</f>
        <v>0</v>
      </c>
      <c r="P28" s="20">
        <f>'GORIZIA (Sm3)'!P28*0.94794378</f>
        <v>0</v>
      </c>
      <c r="Q28" s="21">
        <f>IF('GORIZIA (Sm3)'!Q28&lt;&gt;"",'GORIZIA (Sm3)'!Q28*0.94794378,"")</f>
        <v>0</v>
      </c>
    </row>
    <row r="29" spans="1:17" s="7" customFormat="1" ht="13.5" customHeight="1">
      <c r="A29" s="45" t="s">
        <v>58</v>
      </c>
      <c r="B29" s="16">
        <f>'GORIZIA (Sm3)'!B29*0.94794378</f>
        <v>1.89588756</v>
      </c>
      <c r="C29" s="17">
        <f>'GORIZIA (Sm3)'!C29*0.94794378</f>
        <v>0</v>
      </c>
      <c r="D29" s="17" t="e">
        <f>'GORIZIA (Sm3)'!D29*0.94794378</f>
        <v>#REF!</v>
      </c>
      <c r="E29" s="18" t="e">
        <f>IF('GORIZIA (Sm3)'!E29&lt;&gt;"",'GORIZIA (Sm3)'!E29*0.94794378,"")</f>
        <v>#REF!</v>
      </c>
      <c r="F29" s="16">
        <f>'GORIZIA (Sm3)'!F29*0.94794378</f>
        <v>2.654242584</v>
      </c>
      <c r="G29" s="17">
        <f>'GORIZIA (Sm3)'!G29*0.94794378</f>
        <v>0</v>
      </c>
      <c r="H29" s="17" t="e">
        <f>'GORIZIA (Sm3)'!H29*0.94794378</f>
        <v>#REF!</v>
      </c>
      <c r="I29" s="18" t="e">
        <f>IF('GORIZIA (Sm3)'!I29&lt;&gt;"",'GORIZIA (Sm3)'!I29*0.94794378,"")</f>
        <v>#REF!</v>
      </c>
      <c r="J29" s="16">
        <f>'GORIZIA (Sm3)'!J29*0.94794378</f>
        <v>0</v>
      </c>
      <c r="K29" s="17">
        <f>'GORIZIA (Sm3)'!K29*0.94794378</f>
        <v>0</v>
      </c>
      <c r="L29" s="17" t="e">
        <f>'GORIZIA (Sm3)'!L29*0.94794378</f>
        <v>#REF!</v>
      </c>
      <c r="M29" s="18" t="e">
        <f>IF('GORIZIA (Sm3)'!M29&lt;&gt;"",'GORIZIA (Sm3)'!M29*0.94794378,"")</f>
        <v>#REF!</v>
      </c>
      <c r="N29" s="19">
        <f>'GORIZIA (Sm3)'!N29*0.94794378</f>
        <v>4.550130144</v>
      </c>
      <c r="O29" s="20">
        <f>'GORIZIA (Sm3)'!O29*0.94794378</f>
        <v>0</v>
      </c>
      <c r="P29" s="20">
        <f>'GORIZIA (Sm3)'!P29*0.94794378</f>
        <v>0</v>
      </c>
      <c r="Q29" s="21">
        <f>IF('GORIZIA (Sm3)'!Q29&lt;&gt;"",'GORIZIA (Sm3)'!Q29*0.94794378,"")</f>
        <v>0</v>
      </c>
    </row>
    <row r="30" spans="1:17" s="7" customFormat="1" ht="13.5" customHeight="1">
      <c r="A30" s="45" t="s">
        <v>59</v>
      </c>
      <c r="B30" s="16">
        <f>'GORIZIA (Sm3)'!B30*0.94794378</f>
        <v>1.89588756</v>
      </c>
      <c r="C30" s="17">
        <f>'GORIZIA (Sm3)'!C30*0.94794378</f>
        <v>0</v>
      </c>
      <c r="D30" s="17" t="e">
        <f>'GORIZIA (Sm3)'!D30*0.94794378</f>
        <v>#REF!</v>
      </c>
      <c r="E30" s="18" t="e">
        <f>IF('GORIZIA (Sm3)'!E30&lt;&gt;"",'GORIZIA (Sm3)'!E30*0.94794378,"")</f>
        <v>#REF!</v>
      </c>
      <c r="F30" s="16">
        <f>'GORIZIA (Sm3)'!F30*0.94794378</f>
        <v>2.654242584</v>
      </c>
      <c r="G30" s="17">
        <f>'GORIZIA (Sm3)'!G30*0.94794378</f>
        <v>0</v>
      </c>
      <c r="H30" s="17" t="e">
        <f>'GORIZIA (Sm3)'!H30*0.94794378</f>
        <v>#REF!</v>
      </c>
      <c r="I30" s="18" t="e">
        <f>IF('GORIZIA (Sm3)'!I30&lt;&gt;"",'GORIZIA (Sm3)'!I30*0.94794378,"")</f>
        <v>#REF!</v>
      </c>
      <c r="J30" s="16">
        <f>'GORIZIA (Sm3)'!J30*0.94794378</f>
        <v>0</v>
      </c>
      <c r="K30" s="17">
        <f>'GORIZIA (Sm3)'!K30*0.94794378</f>
        <v>0</v>
      </c>
      <c r="L30" s="17" t="e">
        <f>'GORIZIA (Sm3)'!L30*0.94794378</f>
        <v>#REF!</v>
      </c>
      <c r="M30" s="18" t="e">
        <f>IF('GORIZIA (Sm3)'!M30&lt;&gt;"",'GORIZIA (Sm3)'!M30*0.94794378,"")</f>
        <v>#REF!</v>
      </c>
      <c r="N30" s="19">
        <f>'GORIZIA (Sm3)'!N30*0.94794378</f>
        <v>4.550130144</v>
      </c>
      <c r="O30" s="20">
        <f>'GORIZIA (Sm3)'!O30*0.94794378</f>
        <v>0</v>
      </c>
      <c r="P30" s="20">
        <f>'GORIZIA (Sm3)'!P30*0.94794378</f>
        <v>0</v>
      </c>
      <c r="Q30" s="21">
        <f>IF('GORIZIA (Sm3)'!Q30&lt;&gt;"",'GORIZIA (Sm3)'!Q30*0.94794378,"")</f>
        <v>0</v>
      </c>
    </row>
    <row r="31" spans="1:17" s="7" customFormat="1" ht="13.5" customHeight="1">
      <c r="A31" s="44" t="s">
        <v>60</v>
      </c>
      <c r="B31" s="16">
        <f>'GORIZIA (Sm3)'!B31*0.94794378</f>
        <v>1.89588756</v>
      </c>
      <c r="C31" s="17">
        <f>'GORIZIA (Sm3)'!C31*0.94794378</f>
        <v>0</v>
      </c>
      <c r="D31" s="17" t="e">
        <f>'GORIZIA (Sm3)'!D31*0.94794378</f>
        <v>#REF!</v>
      </c>
      <c r="E31" s="18" t="e">
        <f>IF('GORIZIA (Sm3)'!E31&lt;&gt;"",'GORIZIA (Sm3)'!E31*0.94794378,"")</f>
        <v>#REF!</v>
      </c>
      <c r="F31" s="16">
        <f>'GORIZIA (Sm3)'!F31*0.94794378</f>
        <v>2.654242584</v>
      </c>
      <c r="G31" s="17">
        <f>'GORIZIA (Sm3)'!G31*0.94794378</f>
        <v>0</v>
      </c>
      <c r="H31" s="17" t="e">
        <f>'GORIZIA (Sm3)'!H31*0.94794378</f>
        <v>#REF!</v>
      </c>
      <c r="I31" s="18" t="e">
        <f>IF('GORIZIA (Sm3)'!I31&lt;&gt;"",'GORIZIA (Sm3)'!I31*0.94794378,"")</f>
        <v>#REF!</v>
      </c>
      <c r="J31" s="16">
        <f>'GORIZIA (Sm3)'!J31*0.94794378</f>
        <v>0</v>
      </c>
      <c r="K31" s="17">
        <f>'GORIZIA (Sm3)'!K31*0.94794378</f>
        <v>0</v>
      </c>
      <c r="L31" s="17" t="e">
        <f>'GORIZIA (Sm3)'!L31*0.94794378</f>
        <v>#REF!</v>
      </c>
      <c r="M31" s="18" t="e">
        <f>IF('GORIZIA (Sm3)'!M31&lt;&gt;"",'GORIZIA (Sm3)'!M31*0.94794378,"")</f>
        <v>#REF!</v>
      </c>
      <c r="N31" s="19">
        <f>'GORIZIA (Sm3)'!N31*0.94794378</f>
        <v>4.550130144</v>
      </c>
      <c r="O31" s="20">
        <f>'GORIZIA (Sm3)'!O31*0.94794378</f>
        <v>0</v>
      </c>
      <c r="P31" s="20">
        <f>'GORIZIA (Sm3)'!P31*0.94794378</f>
        <v>0</v>
      </c>
      <c r="Q31" s="21">
        <f>IF('GORIZIA (Sm3)'!Q31&lt;&gt;"",'GORIZIA (Sm3)'!Q31*0.94794378,"")</f>
        <v>0</v>
      </c>
    </row>
    <row r="32" spans="1:17" s="7" customFormat="1" ht="13.5" customHeight="1">
      <c r="A32" s="44" t="s">
        <v>61</v>
      </c>
      <c r="B32" s="16">
        <f>'GORIZIA (Sm3)'!B32*0.94794378</f>
        <v>1.89588756</v>
      </c>
      <c r="C32" s="17">
        <f>'GORIZIA (Sm3)'!C32*0.94794378</f>
        <v>0</v>
      </c>
      <c r="D32" s="17" t="e">
        <f>'GORIZIA (Sm3)'!D32*0.94794378</f>
        <v>#REF!</v>
      </c>
      <c r="E32" s="18" t="e">
        <f>IF('GORIZIA (Sm3)'!E32&lt;&gt;"",'GORIZIA (Sm3)'!E32*0.94794378,"")</f>
        <v>#REF!</v>
      </c>
      <c r="F32" s="16">
        <f>'GORIZIA (Sm3)'!F32*0.94794378</f>
        <v>2.654242584</v>
      </c>
      <c r="G32" s="17">
        <f>'GORIZIA (Sm3)'!G32*0.94794378</f>
        <v>0</v>
      </c>
      <c r="H32" s="17" t="e">
        <f>'GORIZIA (Sm3)'!H32*0.94794378</f>
        <v>#REF!</v>
      </c>
      <c r="I32" s="18" t="e">
        <f>IF('GORIZIA (Sm3)'!I32&lt;&gt;"",'GORIZIA (Sm3)'!I32*0.94794378,"")</f>
        <v>#REF!</v>
      </c>
      <c r="J32" s="16">
        <f>'GORIZIA (Sm3)'!J32*0.94794378</f>
        <v>0</v>
      </c>
      <c r="K32" s="17">
        <f>'GORIZIA (Sm3)'!K32*0.94794378</f>
        <v>0</v>
      </c>
      <c r="L32" s="17" t="e">
        <f>'GORIZIA (Sm3)'!L32*0.94794378</f>
        <v>#REF!</v>
      </c>
      <c r="M32" s="18" t="e">
        <f>IF('GORIZIA (Sm3)'!M32&lt;&gt;"",'GORIZIA (Sm3)'!M32*0.94794378,"")</f>
        <v>#REF!</v>
      </c>
      <c r="N32" s="19">
        <f>'GORIZIA (Sm3)'!N32*0.94794378</f>
        <v>4.550130144</v>
      </c>
      <c r="O32" s="20">
        <f>'GORIZIA (Sm3)'!O32*0.94794378</f>
        <v>0</v>
      </c>
      <c r="P32" s="20">
        <f>'GORIZIA (Sm3)'!P32*0.94794378</f>
        <v>0</v>
      </c>
      <c r="Q32" s="21">
        <f>IF('GORIZIA (Sm3)'!Q32&lt;&gt;"",'GORIZIA (Sm3)'!Q32*0.94794378,"")</f>
        <v>0</v>
      </c>
    </row>
    <row r="33" spans="1:17" s="7" customFormat="1" ht="13.5" customHeight="1">
      <c r="A33" s="45" t="s">
        <v>62</v>
      </c>
      <c r="B33" s="16">
        <f>'GORIZIA (Sm3)'!B33*0.94794378</f>
        <v>1.89588756</v>
      </c>
      <c r="C33" s="17">
        <f>'GORIZIA (Sm3)'!C33*0.94794378</f>
        <v>0</v>
      </c>
      <c r="D33" s="17" t="e">
        <f>'GORIZIA (Sm3)'!D33*0.94794378</f>
        <v>#REF!</v>
      </c>
      <c r="E33" s="18" t="e">
        <f>IF('GORIZIA (Sm3)'!E33&lt;&gt;"",'GORIZIA (Sm3)'!E33*0.94794378,"")</f>
        <v>#REF!</v>
      </c>
      <c r="F33" s="16">
        <f>'GORIZIA (Sm3)'!F33*0.94794378</f>
        <v>2.654242584</v>
      </c>
      <c r="G33" s="17">
        <f>'GORIZIA (Sm3)'!G33*0.94794378</f>
        <v>0</v>
      </c>
      <c r="H33" s="17" t="e">
        <f>'GORIZIA (Sm3)'!H33*0.94794378</f>
        <v>#REF!</v>
      </c>
      <c r="I33" s="18" t="e">
        <f>IF('GORIZIA (Sm3)'!I33&lt;&gt;"",'GORIZIA (Sm3)'!I33*0.94794378,"")</f>
        <v>#REF!</v>
      </c>
      <c r="J33" s="16">
        <f>'GORIZIA (Sm3)'!J33*0.94794378</f>
        <v>0</v>
      </c>
      <c r="K33" s="17">
        <f>'GORIZIA (Sm3)'!K33*0.94794378</f>
        <v>0</v>
      </c>
      <c r="L33" s="17" t="e">
        <f>'GORIZIA (Sm3)'!L33*0.94794378</f>
        <v>#REF!</v>
      </c>
      <c r="M33" s="18" t="e">
        <f>IF('GORIZIA (Sm3)'!M33&lt;&gt;"",'GORIZIA (Sm3)'!M33*0.94794378,"")</f>
        <v>#REF!</v>
      </c>
      <c r="N33" s="19">
        <f>'GORIZIA (Sm3)'!N33*0.94794378</f>
        <v>4.550130144</v>
      </c>
      <c r="O33" s="20">
        <f>'GORIZIA (Sm3)'!O33*0.94794378</f>
        <v>0</v>
      </c>
      <c r="P33" s="20">
        <f>'GORIZIA (Sm3)'!P33*0.94794378</f>
        <v>0</v>
      </c>
      <c r="Q33" s="21">
        <f>IF('GORIZIA (Sm3)'!Q33&lt;&gt;"",'GORIZIA (Sm3)'!Q33*0.94794378,"")</f>
        <v>0</v>
      </c>
    </row>
    <row r="34" spans="1:17" s="7" customFormat="1" ht="13.5" customHeight="1">
      <c r="A34" s="45" t="s">
        <v>63</v>
      </c>
      <c r="B34" s="16">
        <f>'GORIZIA (Sm3)'!B34*0.94794378</f>
        <v>1.89588756</v>
      </c>
      <c r="C34" s="17">
        <f>'GORIZIA (Sm3)'!C34*0.94794378</f>
        <v>0</v>
      </c>
      <c r="D34" s="17" t="e">
        <f>'GORIZIA (Sm3)'!D34*0.94794378</f>
        <v>#REF!</v>
      </c>
      <c r="E34" s="18" t="e">
        <f>IF('GORIZIA (Sm3)'!E34&lt;&gt;"",'GORIZIA (Sm3)'!E34*0.94794378,"")</f>
        <v>#REF!</v>
      </c>
      <c r="F34" s="16">
        <f>'GORIZIA (Sm3)'!F34*0.94794378</f>
        <v>2.654242584</v>
      </c>
      <c r="G34" s="17">
        <f>'GORIZIA (Sm3)'!G34*0.94794378</f>
        <v>0</v>
      </c>
      <c r="H34" s="17" t="e">
        <f>'GORIZIA (Sm3)'!H34*0.94794378</f>
        <v>#REF!</v>
      </c>
      <c r="I34" s="18" t="e">
        <f>IF('GORIZIA (Sm3)'!I34&lt;&gt;"",'GORIZIA (Sm3)'!I34*0.94794378,"")</f>
        <v>#REF!</v>
      </c>
      <c r="J34" s="16">
        <f>'GORIZIA (Sm3)'!J34*0.94794378</f>
        <v>0</v>
      </c>
      <c r="K34" s="17">
        <f>'GORIZIA (Sm3)'!K34*0.94794378</f>
        <v>0</v>
      </c>
      <c r="L34" s="17" t="e">
        <f>'GORIZIA (Sm3)'!L34*0.94794378</f>
        <v>#REF!</v>
      </c>
      <c r="M34" s="18" t="e">
        <f>IF('GORIZIA (Sm3)'!M34&lt;&gt;"",'GORIZIA (Sm3)'!M34*0.94794378,"")</f>
        <v>#REF!</v>
      </c>
      <c r="N34" s="19">
        <f>'GORIZIA (Sm3)'!N34*0.94794378</f>
        <v>4.550130144</v>
      </c>
      <c r="O34" s="20">
        <f>'GORIZIA (Sm3)'!O34*0.94794378</f>
        <v>0</v>
      </c>
      <c r="P34" s="20">
        <f>'GORIZIA (Sm3)'!P34*0.94794378</f>
        <v>0</v>
      </c>
      <c r="Q34" s="21">
        <f>IF('GORIZIA (Sm3)'!Q34&lt;&gt;"",'GORIZIA (Sm3)'!Q34*0.94794378,"")</f>
        <v>0</v>
      </c>
    </row>
    <row r="35" spans="1:17" s="7" customFormat="1" ht="13.5" customHeight="1">
      <c r="A35" s="45" t="s">
        <v>64</v>
      </c>
      <c r="B35" s="16">
        <f>'GORIZIA (Sm3)'!B35*0.94794378</f>
        <v>1.89588756</v>
      </c>
      <c r="C35" s="17">
        <f>'GORIZIA (Sm3)'!C35*0.94794378</f>
        <v>0</v>
      </c>
      <c r="D35" s="17" t="e">
        <f>'GORIZIA (Sm3)'!D35*0.94794378</f>
        <v>#REF!</v>
      </c>
      <c r="E35" s="18" t="e">
        <f>IF('GORIZIA (Sm3)'!E35&lt;&gt;"",'GORIZIA (Sm3)'!E35*0.94794378,"")</f>
        <v>#REF!</v>
      </c>
      <c r="F35" s="16">
        <f>'GORIZIA (Sm3)'!F35*0.94794378</f>
        <v>2.654242584</v>
      </c>
      <c r="G35" s="17">
        <f>'GORIZIA (Sm3)'!G35*0.94794378</f>
        <v>0</v>
      </c>
      <c r="H35" s="17" t="e">
        <f>'GORIZIA (Sm3)'!H35*0.94794378</f>
        <v>#REF!</v>
      </c>
      <c r="I35" s="18" t="e">
        <f>IF('GORIZIA (Sm3)'!I35&lt;&gt;"",'GORIZIA (Sm3)'!I35*0.94794378,"")</f>
        <v>#REF!</v>
      </c>
      <c r="J35" s="16">
        <f>'GORIZIA (Sm3)'!J35*0.94794378</f>
        <v>0</v>
      </c>
      <c r="K35" s="17">
        <f>'GORIZIA (Sm3)'!K35*0.94794378</f>
        <v>0</v>
      </c>
      <c r="L35" s="17" t="e">
        <f>'GORIZIA (Sm3)'!L35*0.94794378</f>
        <v>#REF!</v>
      </c>
      <c r="M35" s="18" t="e">
        <f>IF('GORIZIA (Sm3)'!M35&lt;&gt;"",'GORIZIA (Sm3)'!M35*0.94794378,"")</f>
        <v>#REF!</v>
      </c>
      <c r="N35" s="19">
        <f>'GORIZIA (Sm3)'!N35*0.94794378</f>
        <v>4.550130144</v>
      </c>
      <c r="O35" s="20">
        <f>'GORIZIA (Sm3)'!O35*0.94794378</f>
        <v>0</v>
      </c>
      <c r="P35" s="20">
        <f>'GORIZIA (Sm3)'!P35*0.94794378</f>
        <v>0</v>
      </c>
      <c r="Q35" s="21">
        <f>IF('GORIZIA (Sm3)'!Q35&lt;&gt;"",'GORIZIA (Sm3)'!Q35*0.94794378,"")</f>
        <v>0</v>
      </c>
    </row>
    <row r="36" spans="1:17" s="7" customFormat="1" ht="13.5" customHeight="1">
      <c r="A36" s="45" t="s">
        <v>65</v>
      </c>
      <c r="B36" s="16">
        <f>'GORIZIA (Sm3)'!B36*0.94794378</f>
        <v>1.89588756</v>
      </c>
      <c r="C36" s="17">
        <f>'GORIZIA (Sm3)'!C36*0.94794378</f>
        <v>0</v>
      </c>
      <c r="D36" s="17" t="e">
        <f>'GORIZIA (Sm3)'!D36*0.94794378</f>
        <v>#REF!</v>
      </c>
      <c r="E36" s="18" t="e">
        <f>IF('GORIZIA (Sm3)'!E36&lt;&gt;"",'GORIZIA (Sm3)'!E36*0.94794378,"")</f>
        <v>#REF!</v>
      </c>
      <c r="F36" s="16">
        <f>'GORIZIA (Sm3)'!F36*0.94794378</f>
        <v>2.654242584</v>
      </c>
      <c r="G36" s="17">
        <f>'GORIZIA (Sm3)'!G36*0.94794378</f>
        <v>0</v>
      </c>
      <c r="H36" s="17" t="e">
        <f>'GORIZIA (Sm3)'!H36*0.94794378</f>
        <v>#REF!</v>
      </c>
      <c r="I36" s="18" t="e">
        <f>IF('GORIZIA (Sm3)'!I36&lt;&gt;"",'GORIZIA (Sm3)'!I36*0.94794378,"")</f>
        <v>#REF!</v>
      </c>
      <c r="J36" s="16">
        <f>'GORIZIA (Sm3)'!J36*0.94794378</f>
        <v>0</v>
      </c>
      <c r="K36" s="17">
        <f>'GORIZIA (Sm3)'!K36*0.94794378</f>
        <v>0</v>
      </c>
      <c r="L36" s="17" t="e">
        <f>'GORIZIA (Sm3)'!L36*0.94794378</f>
        <v>#REF!</v>
      </c>
      <c r="M36" s="18" t="e">
        <f>IF('GORIZIA (Sm3)'!M36&lt;&gt;"",'GORIZIA (Sm3)'!M36*0.94794378,"")</f>
        <v>#REF!</v>
      </c>
      <c r="N36" s="19">
        <f>'GORIZIA (Sm3)'!N36*0.94794378</f>
        <v>4.550130144</v>
      </c>
      <c r="O36" s="20">
        <f>'GORIZIA (Sm3)'!O36*0.94794378</f>
        <v>0</v>
      </c>
      <c r="P36" s="20">
        <f>'GORIZIA (Sm3)'!P36*0.94794378</f>
        <v>0</v>
      </c>
      <c r="Q36" s="21">
        <f>IF('GORIZIA (Sm3)'!Q36&lt;&gt;"",'GORIZIA (Sm3)'!Q36*0.94794378,"")</f>
        <v>0</v>
      </c>
    </row>
    <row r="37" spans="1:17" s="7" customFormat="1" ht="13.5" customHeight="1">
      <c r="A37" s="45" t="s">
        <v>66</v>
      </c>
      <c r="B37" s="16">
        <f>'GORIZIA (Sm3)'!B37*0.94794378</f>
        <v>1.89588756</v>
      </c>
      <c r="C37" s="17">
        <f>'GORIZIA (Sm3)'!C37*0.94794378</f>
        <v>0</v>
      </c>
      <c r="D37" s="17" t="e">
        <f>'GORIZIA (Sm3)'!D37*0.94794378</f>
        <v>#REF!</v>
      </c>
      <c r="E37" s="18" t="e">
        <f>IF('GORIZIA (Sm3)'!E37&lt;&gt;"",'GORIZIA (Sm3)'!E37*0.94794378,"")</f>
        <v>#REF!</v>
      </c>
      <c r="F37" s="16">
        <f>'GORIZIA (Sm3)'!F37*0.94794378</f>
        <v>2.654242584</v>
      </c>
      <c r="G37" s="17">
        <f>'GORIZIA (Sm3)'!G37*0.94794378</f>
        <v>0</v>
      </c>
      <c r="H37" s="17" t="e">
        <f>'GORIZIA (Sm3)'!H37*0.94794378</f>
        <v>#REF!</v>
      </c>
      <c r="I37" s="18" t="e">
        <f>IF('GORIZIA (Sm3)'!I37&lt;&gt;"",'GORIZIA (Sm3)'!I37*0.94794378,"")</f>
        <v>#REF!</v>
      </c>
      <c r="J37" s="16">
        <f>'GORIZIA (Sm3)'!J37*0.94794378</f>
        <v>0</v>
      </c>
      <c r="K37" s="17">
        <f>'GORIZIA (Sm3)'!K37*0.94794378</f>
        <v>0</v>
      </c>
      <c r="L37" s="17" t="e">
        <f>'GORIZIA (Sm3)'!L37*0.94794378</f>
        <v>#REF!</v>
      </c>
      <c r="M37" s="18" t="e">
        <f>IF('GORIZIA (Sm3)'!M37&lt;&gt;"",'GORIZIA (Sm3)'!M37*0.94794378,"")</f>
        <v>#REF!</v>
      </c>
      <c r="N37" s="19">
        <f>'GORIZIA (Sm3)'!N37*0.94794378</f>
        <v>4.550130144</v>
      </c>
      <c r="O37" s="20">
        <f>'GORIZIA (Sm3)'!O37*0.94794378</f>
        <v>0</v>
      </c>
      <c r="P37" s="20">
        <f>'GORIZIA (Sm3)'!P37*0.94794378</f>
        <v>0</v>
      </c>
      <c r="Q37" s="21">
        <f>IF('GORIZIA (Sm3)'!Q37&lt;&gt;"",'GORIZIA (Sm3)'!Q37*0.94794378,"")</f>
        <v>0</v>
      </c>
    </row>
    <row r="38" spans="1:17" s="7" customFormat="1" ht="13.5" customHeight="1">
      <c r="A38" s="44" t="s">
        <v>67</v>
      </c>
      <c r="B38" s="16">
        <f>'GORIZIA (Sm3)'!B38*0.94794378</f>
        <v>1.89588756</v>
      </c>
      <c r="C38" s="17">
        <f>'GORIZIA (Sm3)'!C38*0.94794378</f>
        <v>0</v>
      </c>
      <c r="D38" s="17" t="e">
        <f>'GORIZIA (Sm3)'!D38*0.94794378</f>
        <v>#REF!</v>
      </c>
      <c r="E38" s="18" t="e">
        <f>IF('GORIZIA (Sm3)'!E38&lt;&gt;"",'GORIZIA (Sm3)'!E38*0.94794378,"")</f>
        <v>#REF!</v>
      </c>
      <c r="F38" s="16">
        <f>'GORIZIA (Sm3)'!F38*0.94794378</f>
        <v>2.654242584</v>
      </c>
      <c r="G38" s="17">
        <f>'GORIZIA (Sm3)'!G38*0.94794378</f>
        <v>0</v>
      </c>
      <c r="H38" s="17" t="e">
        <f>'GORIZIA (Sm3)'!H38*0.94794378</f>
        <v>#REF!</v>
      </c>
      <c r="I38" s="18" t="e">
        <f>IF('GORIZIA (Sm3)'!I38&lt;&gt;"",'GORIZIA (Sm3)'!I38*0.94794378,"")</f>
        <v>#REF!</v>
      </c>
      <c r="J38" s="16">
        <f>'GORIZIA (Sm3)'!J38*0.94794378</f>
        <v>0</v>
      </c>
      <c r="K38" s="17">
        <f>'GORIZIA (Sm3)'!K38*0.94794378</f>
        <v>0</v>
      </c>
      <c r="L38" s="17" t="e">
        <f>'GORIZIA (Sm3)'!L38*0.94794378</f>
        <v>#REF!</v>
      </c>
      <c r="M38" s="18" t="e">
        <f>IF('GORIZIA (Sm3)'!M38&lt;&gt;"",'GORIZIA (Sm3)'!M38*0.94794378,"")</f>
        <v>#REF!</v>
      </c>
      <c r="N38" s="19">
        <f>'GORIZIA (Sm3)'!N38*0.94794378</f>
        <v>4.550130144</v>
      </c>
      <c r="O38" s="20">
        <f>'GORIZIA (Sm3)'!O38*0.94794378</f>
        <v>0</v>
      </c>
      <c r="P38" s="20">
        <f>'GORIZIA (Sm3)'!P38*0.94794378</f>
        <v>0</v>
      </c>
      <c r="Q38" s="21">
        <f>IF('GORIZIA (Sm3)'!Q38&lt;&gt;"",'GORIZIA (Sm3)'!Q38*0.94794378,"")</f>
        <v>0</v>
      </c>
    </row>
    <row r="39" spans="1:17" s="7" customFormat="1" ht="13.5" customHeight="1">
      <c r="A39" s="44" t="s">
        <v>68</v>
      </c>
      <c r="B39" s="16">
        <f>'GORIZIA (Sm3)'!B39*0.94794378</f>
        <v>1.89588756</v>
      </c>
      <c r="C39" s="17">
        <f>'GORIZIA (Sm3)'!C39*0.94794378</f>
        <v>0</v>
      </c>
      <c r="D39" s="17" t="e">
        <f>'GORIZIA (Sm3)'!D39*0.94794378</f>
        <v>#REF!</v>
      </c>
      <c r="E39" s="18" t="e">
        <f>IF('GORIZIA (Sm3)'!E39&lt;&gt;"",'GORIZIA (Sm3)'!E39*0.94794378,"")</f>
        <v>#REF!</v>
      </c>
      <c r="F39" s="16">
        <f>'GORIZIA (Sm3)'!F39*0.94794378</f>
        <v>2.654242584</v>
      </c>
      <c r="G39" s="17">
        <f>'GORIZIA (Sm3)'!G39*0.94794378</f>
        <v>0</v>
      </c>
      <c r="H39" s="17" t="e">
        <f>'GORIZIA (Sm3)'!H39*0.94794378</f>
        <v>#REF!</v>
      </c>
      <c r="I39" s="18" t="e">
        <f>IF('GORIZIA (Sm3)'!I39&lt;&gt;"",'GORIZIA (Sm3)'!I39*0.94794378,"")</f>
        <v>#REF!</v>
      </c>
      <c r="J39" s="16">
        <f>'GORIZIA (Sm3)'!J39*0.94794378</f>
        <v>0</v>
      </c>
      <c r="K39" s="17">
        <f>'GORIZIA (Sm3)'!K39*0.94794378</f>
        <v>0</v>
      </c>
      <c r="L39" s="17" t="e">
        <f>'GORIZIA (Sm3)'!L39*0.94794378</f>
        <v>#REF!</v>
      </c>
      <c r="M39" s="18" t="e">
        <f>IF('GORIZIA (Sm3)'!M39&lt;&gt;"",'GORIZIA (Sm3)'!M39*0.94794378,"")</f>
        <v>#REF!</v>
      </c>
      <c r="N39" s="19">
        <f>'GORIZIA (Sm3)'!N39*0.94794378</f>
        <v>4.550130144</v>
      </c>
      <c r="O39" s="20">
        <f>'GORIZIA (Sm3)'!O39*0.94794378</f>
        <v>0</v>
      </c>
      <c r="P39" s="20">
        <f>'GORIZIA (Sm3)'!P39*0.94794378</f>
        <v>0</v>
      </c>
      <c r="Q39" s="21">
        <f>IF('GORIZIA (Sm3)'!Q39&lt;&gt;"",'GORIZIA (Sm3)'!Q39*0.94794378,"")</f>
        <v>0</v>
      </c>
    </row>
    <row r="41" ht="45" customHeight="1">
      <c r="A41" s="35" t="s">
        <v>35</v>
      </c>
    </row>
  </sheetData>
  <mergeCells count="5">
    <mergeCell ref="B7:E7"/>
    <mergeCell ref="F7:I7"/>
    <mergeCell ref="J7:M7"/>
    <mergeCell ref="N7:Q7"/>
    <mergeCell ref="A41:R41"/>
  </mergeCells>
  <conditionalFormatting sqref="A9:A39">
    <cfRule type="expression" priority="1" dxfId="0" stopIfTrue="1">
      <formula>Z9="x"</formula>
    </cfRule>
  </conditionalFormatting>
  <printOptions horizontalCentered="1"/>
  <pageMargins left="0.23622047244094488" right="0.23622047244094488" top="0.5118110236220472" bottom="0.23622047244094488" header="0" footer="0"/>
  <pageSetup fitToHeight="1" fitToWidth="1" horizontalDpi="300" verticalDpi="3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1"/>
  <sheetViews>
    <sheetView workbookViewId="0" topLeftCell="A1">
      <selection activeCell="A1" sqref="A1"/>
    </sheetView>
  </sheetViews>
  <sheetFormatPr defaultColWidth="9.140625" defaultRowHeight="45" customHeight="1"/>
  <cols>
    <col min="1" max="1" width="11.8515625" style="0" bestFit="1" customWidth="1"/>
    <col min="2" max="2" width="13.7109375" style="0" bestFit="1" customWidth="1"/>
    <col min="3" max="3" width="15.7109375" style="0" bestFit="1" customWidth="1"/>
    <col min="4" max="5" width="16.7109375" style="0" bestFit="1" customWidth="1"/>
    <col min="6" max="6" width="13.7109375" style="0" bestFit="1" customWidth="1"/>
    <col min="7" max="7" width="15.7109375" style="0" bestFit="1" customWidth="1"/>
    <col min="8" max="9" width="16.7109375" style="0" bestFit="1" customWidth="1"/>
    <col min="10" max="10" width="13.7109375" style="0" bestFit="1" customWidth="1"/>
    <col min="11" max="11" width="15.7109375" style="0" bestFit="1" customWidth="1"/>
    <col min="12" max="13" width="16.7109375" style="0" bestFit="1" customWidth="1"/>
    <col min="14" max="14" width="13.7109375" style="0" bestFit="1" customWidth="1"/>
    <col min="15" max="15" width="15.7109375" style="0" bestFit="1" customWidth="1"/>
    <col min="16" max="17" width="16.7109375" style="0" bestFit="1" customWidth="1"/>
  </cols>
  <sheetData>
    <row r="1" s="4" customFormat="1" ht="20.25">
      <c r="A1" s="1" t="str">
        <f>'MAZARA (Sm3)'!A1</f>
        <v>THERMAL YEAR 2010/2011</v>
      </c>
    </row>
    <row r="2" s="4" customFormat="1" ht="20.25">
      <c r="A2" s="1" t="str">
        <f>'MAZARA (Sm3)'!A2</f>
        <v>Month: MARCH</v>
      </c>
    </row>
    <row r="3" s="4" customFormat="1" ht="20.25">
      <c r="A3" s="28" t="str">
        <f>'PASSO GRIES (Sm3)'!A3</f>
        <v>Entry Point PASSO GRIES</v>
      </c>
    </row>
    <row r="4" ht="19.5" customHeight="1">
      <c r="A4" s="6" t="s">
        <v>34</v>
      </c>
    </row>
    <row r="5" s="7" customFormat="1" ht="9.75" customHeight="1"/>
    <row r="6" s="7" customFormat="1" ht="30" customHeight="1"/>
    <row r="7" spans="2:17" s="7" customFormat="1" ht="30" customHeight="1">
      <c r="B7" s="48" t="s">
        <v>4</v>
      </c>
      <c r="C7" s="49"/>
      <c r="D7" s="49"/>
      <c r="E7" s="50"/>
      <c r="F7" s="48" t="s">
        <v>5</v>
      </c>
      <c r="G7" s="49"/>
      <c r="H7" s="49"/>
      <c r="I7" s="50"/>
      <c r="J7" s="48" t="s">
        <v>6</v>
      </c>
      <c r="K7" s="49"/>
      <c r="L7" s="49"/>
      <c r="M7" s="50"/>
      <c r="N7" s="51" t="s">
        <v>7</v>
      </c>
      <c r="O7" s="52"/>
      <c r="P7" s="52"/>
      <c r="Q7" s="53"/>
    </row>
    <row r="8" spans="1:17" s="7" customFormat="1" ht="90" customHeight="1">
      <c r="A8" s="9" t="s">
        <v>8</v>
      </c>
      <c r="B8" s="10" t="s">
        <v>9</v>
      </c>
      <c r="C8" s="11" t="s">
        <v>10</v>
      </c>
      <c r="D8" s="11" t="s">
        <v>11</v>
      </c>
      <c r="E8" s="11" t="s">
        <v>12</v>
      </c>
      <c r="F8" s="10" t="s">
        <v>5</v>
      </c>
      <c r="G8" s="11" t="s">
        <v>10</v>
      </c>
      <c r="H8" s="11" t="s">
        <v>11</v>
      </c>
      <c r="I8" s="11" t="s">
        <v>12</v>
      </c>
      <c r="J8" s="10" t="s">
        <v>6</v>
      </c>
      <c r="K8" s="11" t="s">
        <v>10</v>
      </c>
      <c r="L8" s="11" t="s">
        <v>11</v>
      </c>
      <c r="M8" s="11" t="s">
        <v>12</v>
      </c>
      <c r="N8" s="12" t="s">
        <v>7</v>
      </c>
      <c r="O8" s="13" t="s">
        <v>10</v>
      </c>
      <c r="P8" s="13" t="s">
        <v>11</v>
      </c>
      <c r="Q8" s="14" t="s">
        <v>12</v>
      </c>
    </row>
    <row r="9" spans="1:17" s="7" customFormat="1" ht="13.5" customHeight="1">
      <c r="A9" s="44" t="s">
        <v>38</v>
      </c>
      <c r="B9" s="16">
        <f>'PASSO GRIES (Sm3)'!B9*0.94794378</f>
        <v>55.92868302</v>
      </c>
      <c r="C9" s="17">
        <f>'PASSO GRIES (Sm3)'!C9*0.94794378</f>
        <v>0</v>
      </c>
      <c r="D9" s="17" t="e">
        <f>'PASSO GRIES (Sm3)'!D9*0.94794378</f>
        <v>#REF!</v>
      </c>
      <c r="E9" s="18" t="e">
        <f>IF('PASSO GRIES (Sm3)'!E9&lt;&gt;"",'PASSO GRIES (Sm3)'!E9*0.94794378,"")</f>
        <v>#REF!</v>
      </c>
      <c r="F9" s="16">
        <f>'PASSO GRIES (Sm3)'!F9*0.94794378</f>
        <v>5.498073924</v>
      </c>
      <c r="G9" s="17">
        <f>'PASSO GRIES (Sm3)'!G9*0.94794378</f>
        <v>0</v>
      </c>
      <c r="H9" s="17" t="e">
        <f>'PASSO GRIES (Sm3)'!H9*0.94794378</f>
        <v>#REF!</v>
      </c>
      <c r="I9" s="18" t="e">
        <f>IF('PASSO GRIES (Sm3)'!I9&lt;&gt;"",'PASSO GRIES (Sm3)'!I9*0.94794378,"")</f>
        <v>#REF!</v>
      </c>
      <c r="J9" s="16">
        <f>'PASSO GRIES (Sm3)'!J9*0.94794378</f>
        <v>0</v>
      </c>
      <c r="K9" s="17">
        <f>'PASSO GRIES (Sm3)'!K9*0.94794378</f>
        <v>0</v>
      </c>
      <c r="L9" s="17" t="e">
        <f>'PASSO GRIES (Sm3)'!L9*0.94794378</f>
        <v>#REF!</v>
      </c>
      <c r="M9" s="18" t="e">
        <f>IF('PASSO GRIES (Sm3)'!M9&lt;&gt;"",'PASSO GRIES (Sm3)'!M9*0.94794378,"")</f>
        <v>#REF!</v>
      </c>
      <c r="N9" s="19">
        <f>'PASSO GRIES (Sm3)'!N9*0.94794378</f>
        <v>61.426756944</v>
      </c>
      <c r="O9" s="20">
        <f>'PASSO GRIES (Sm3)'!O9*0.94794378</f>
        <v>0</v>
      </c>
      <c r="P9" s="20">
        <f>'PASSO GRIES (Sm3)'!P9*0.94794378</f>
        <v>0</v>
      </c>
      <c r="Q9" s="21">
        <f>IF('PASSO GRIES (Sm3)'!Q9&lt;&gt;"",'PASSO GRIES (Sm3)'!Q9*0.94794378,"")</f>
        <v>0</v>
      </c>
    </row>
    <row r="10" spans="1:17" s="7" customFormat="1" ht="13.5" customHeight="1">
      <c r="A10" s="44" t="s">
        <v>39</v>
      </c>
      <c r="B10" s="16">
        <f>'PASSO GRIES (Sm3)'!B10*0.94794378</f>
        <v>55.92868302</v>
      </c>
      <c r="C10" s="17">
        <f>'PASSO GRIES (Sm3)'!C10*0.94794378</f>
        <v>0</v>
      </c>
      <c r="D10" s="17" t="e">
        <f>'PASSO GRIES (Sm3)'!D10*0.94794378</f>
        <v>#REF!</v>
      </c>
      <c r="E10" s="18" t="e">
        <f>IF('PASSO GRIES (Sm3)'!E10&lt;&gt;"",'PASSO GRIES (Sm3)'!E10*0.94794378,"")</f>
        <v>#REF!</v>
      </c>
      <c r="F10" s="16">
        <f>'PASSO GRIES (Sm3)'!F10*0.94794378</f>
        <v>5.498073924</v>
      </c>
      <c r="G10" s="17">
        <f>'PASSO GRIES (Sm3)'!G10*0.94794378</f>
        <v>0</v>
      </c>
      <c r="H10" s="17" t="e">
        <f>'PASSO GRIES (Sm3)'!H10*0.94794378</f>
        <v>#REF!</v>
      </c>
      <c r="I10" s="18" t="e">
        <f>IF('PASSO GRIES (Sm3)'!I10&lt;&gt;"",'PASSO GRIES (Sm3)'!I10*0.94794378,"")</f>
        <v>#REF!</v>
      </c>
      <c r="J10" s="16">
        <f>'PASSO GRIES (Sm3)'!J10*0.94794378</f>
        <v>0</v>
      </c>
      <c r="K10" s="17">
        <f>'PASSO GRIES (Sm3)'!K10*0.94794378</f>
        <v>0</v>
      </c>
      <c r="L10" s="17" t="e">
        <f>'PASSO GRIES (Sm3)'!L10*0.94794378</f>
        <v>#REF!</v>
      </c>
      <c r="M10" s="18" t="e">
        <f>IF('PASSO GRIES (Sm3)'!M10&lt;&gt;"",'PASSO GRIES (Sm3)'!M10*0.94794378,"")</f>
        <v>#REF!</v>
      </c>
      <c r="N10" s="19">
        <f>'PASSO GRIES (Sm3)'!N10*0.94794378</f>
        <v>61.426756944</v>
      </c>
      <c r="O10" s="20">
        <f>'PASSO GRIES (Sm3)'!O10*0.94794378</f>
        <v>0</v>
      </c>
      <c r="P10" s="20">
        <f>'PASSO GRIES (Sm3)'!P10*0.94794378</f>
        <v>0</v>
      </c>
      <c r="Q10" s="21">
        <f>IF('PASSO GRIES (Sm3)'!Q10&lt;&gt;"",'PASSO GRIES (Sm3)'!Q10*0.94794378,"")</f>
        <v>0</v>
      </c>
    </row>
    <row r="11" spans="1:17" s="7" customFormat="1" ht="13.5" customHeight="1">
      <c r="A11" s="44" t="s">
        <v>40</v>
      </c>
      <c r="B11" s="16">
        <f>'PASSO GRIES (Sm3)'!B11*0.94794378</f>
        <v>55.92868302</v>
      </c>
      <c r="C11" s="17">
        <f>'PASSO GRIES (Sm3)'!C11*0.94794378</f>
        <v>0</v>
      </c>
      <c r="D11" s="17" t="e">
        <f>'PASSO GRIES (Sm3)'!D11*0.94794378</f>
        <v>#REF!</v>
      </c>
      <c r="E11" s="18" t="e">
        <f>IF('PASSO GRIES (Sm3)'!E11&lt;&gt;"",'PASSO GRIES (Sm3)'!E11*0.94794378,"")</f>
        <v>#REF!</v>
      </c>
      <c r="F11" s="16">
        <f>'PASSO GRIES (Sm3)'!F11*0.94794378</f>
        <v>5.498073924</v>
      </c>
      <c r="G11" s="17">
        <f>'PASSO GRIES (Sm3)'!G11*0.94794378</f>
        <v>0</v>
      </c>
      <c r="H11" s="17" t="e">
        <f>'PASSO GRIES (Sm3)'!H11*0.94794378</f>
        <v>#REF!</v>
      </c>
      <c r="I11" s="18" t="e">
        <f>IF('PASSO GRIES (Sm3)'!I11&lt;&gt;"",'PASSO GRIES (Sm3)'!I11*0.94794378,"")</f>
        <v>#REF!</v>
      </c>
      <c r="J11" s="16">
        <f>'PASSO GRIES (Sm3)'!J11*0.94794378</f>
        <v>0</v>
      </c>
      <c r="K11" s="17">
        <f>'PASSO GRIES (Sm3)'!K11*0.94794378</f>
        <v>0</v>
      </c>
      <c r="L11" s="17" t="e">
        <f>'PASSO GRIES (Sm3)'!L11*0.94794378</f>
        <v>#REF!</v>
      </c>
      <c r="M11" s="18" t="e">
        <f>IF('PASSO GRIES (Sm3)'!M11&lt;&gt;"",'PASSO GRIES (Sm3)'!M11*0.94794378,"")</f>
        <v>#REF!</v>
      </c>
      <c r="N11" s="19">
        <f>'PASSO GRIES (Sm3)'!N11*0.94794378</f>
        <v>61.426756944</v>
      </c>
      <c r="O11" s="20">
        <f>'PASSO GRIES (Sm3)'!O11*0.94794378</f>
        <v>0</v>
      </c>
      <c r="P11" s="20">
        <f>'PASSO GRIES (Sm3)'!P11*0.94794378</f>
        <v>0</v>
      </c>
      <c r="Q11" s="21">
        <f>IF('PASSO GRIES (Sm3)'!Q11&lt;&gt;"",'PASSO GRIES (Sm3)'!Q11*0.94794378,"")</f>
        <v>0</v>
      </c>
    </row>
    <row r="12" spans="1:17" s="7" customFormat="1" ht="13.5" customHeight="1">
      <c r="A12" s="45" t="s">
        <v>41</v>
      </c>
      <c r="B12" s="16">
        <f>'PASSO GRIES (Sm3)'!B12*0.94794378</f>
        <v>55.92868302</v>
      </c>
      <c r="C12" s="17">
        <f>'PASSO GRIES (Sm3)'!C12*0.94794378</f>
        <v>0</v>
      </c>
      <c r="D12" s="17" t="e">
        <f>'PASSO GRIES (Sm3)'!D12*0.94794378</f>
        <v>#REF!</v>
      </c>
      <c r="E12" s="18" t="e">
        <f>IF('PASSO GRIES (Sm3)'!E12&lt;&gt;"",'PASSO GRIES (Sm3)'!E12*0.94794378,"")</f>
        <v>#REF!</v>
      </c>
      <c r="F12" s="16">
        <f>'PASSO GRIES (Sm3)'!F12*0.94794378</f>
        <v>5.498073924</v>
      </c>
      <c r="G12" s="17">
        <f>'PASSO GRIES (Sm3)'!G12*0.94794378</f>
        <v>0</v>
      </c>
      <c r="H12" s="17" t="e">
        <f>'PASSO GRIES (Sm3)'!H12*0.94794378</f>
        <v>#REF!</v>
      </c>
      <c r="I12" s="18" t="e">
        <f>IF('PASSO GRIES (Sm3)'!I12&lt;&gt;"",'PASSO GRIES (Sm3)'!I12*0.94794378,"")</f>
        <v>#REF!</v>
      </c>
      <c r="J12" s="16">
        <f>'PASSO GRIES (Sm3)'!J12*0.94794378</f>
        <v>0</v>
      </c>
      <c r="K12" s="17">
        <f>'PASSO GRIES (Sm3)'!K12*0.94794378</f>
        <v>0</v>
      </c>
      <c r="L12" s="17" t="e">
        <f>'PASSO GRIES (Sm3)'!L12*0.94794378</f>
        <v>#REF!</v>
      </c>
      <c r="M12" s="18" t="e">
        <f>IF('PASSO GRIES (Sm3)'!M12&lt;&gt;"",'PASSO GRIES (Sm3)'!M12*0.94794378,"")</f>
        <v>#REF!</v>
      </c>
      <c r="N12" s="19">
        <f>'PASSO GRIES (Sm3)'!N12*0.94794378</f>
        <v>61.426756944</v>
      </c>
      <c r="O12" s="20">
        <f>'PASSO GRIES (Sm3)'!O12*0.94794378</f>
        <v>0</v>
      </c>
      <c r="P12" s="20">
        <f>'PASSO GRIES (Sm3)'!P12*0.94794378</f>
        <v>0</v>
      </c>
      <c r="Q12" s="21">
        <f>IF('PASSO GRIES (Sm3)'!Q12&lt;&gt;"",'PASSO GRIES (Sm3)'!Q12*0.94794378,"")</f>
        <v>0</v>
      </c>
    </row>
    <row r="13" spans="1:17" s="7" customFormat="1" ht="13.5" customHeight="1">
      <c r="A13" s="45" t="s">
        <v>42</v>
      </c>
      <c r="B13" s="16">
        <f>'PASSO GRIES (Sm3)'!B13*0.94794378</f>
        <v>55.92868302</v>
      </c>
      <c r="C13" s="17">
        <f>'PASSO GRIES (Sm3)'!C13*0.94794378</f>
        <v>0</v>
      </c>
      <c r="D13" s="17" t="e">
        <f>'PASSO GRIES (Sm3)'!D13*0.94794378</f>
        <v>#REF!</v>
      </c>
      <c r="E13" s="18" t="e">
        <f>IF('PASSO GRIES (Sm3)'!E13&lt;&gt;"",'PASSO GRIES (Sm3)'!E13*0.94794378,"")</f>
        <v>#REF!</v>
      </c>
      <c r="F13" s="16">
        <f>'PASSO GRIES (Sm3)'!F13*0.94794378</f>
        <v>5.498073924</v>
      </c>
      <c r="G13" s="17">
        <f>'PASSO GRIES (Sm3)'!G13*0.94794378</f>
        <v>0</v>
      </c>
      <c r="H13" s="17" t="e">
        <f>'PASSO GRIES (Sm3)'!H13*0.94794378</f>
        <v>#REF!</v>
      </c>
      <c r="I13" s="18" t="e">
        <f>IF('PASSO GRIES (Sm3)'!I13&lt;&gt;"",'PASSO GRIES (Sm3)'!I13*0.94794378,"")</f>
        <v>#REF!</v>
      </c>
      <c r="J13" s="16">
        <f>'PASSO GRIES (Sm3)'!J13*0.94794378</f>
        <v>0</v>
      </c>
      <c r="K13" s="17">
        <f>'PASSO GRIES (Sm3)'!K13*0.94794378</f>
        <v>0</v>
      </c>
      <c r="L13" s="17" t="e">
        <f>'PASSO GRIES (Sm3)'!L13*0.94794378</f>
        <v>#REF!</v>
      </c>
      <c r="M13" s="18" t="e">
        <f>IF('PASSO GRIES (Sm3)'!M13&lt;&gt;"",'PASSO GRIES (Sm3)'!M13*0.94794378,"")</f>
        <v>#REF!</v>
      </c>
      <c r="N13" s="19">
        <f>'PASSO GRIES (Sm3)'!N13*0.94794378</f>
        <v>61.426756944</v>
      </c>
      <c r="O13" s="20">
        <f>'PASSO GRIES (Sm3)'!O13*0.94794378</f>
        <v>0</v>
      </c>
      <c r="P13" s="20">
        <f>'PASSO GRIES (Sm3)'!P13*0.94794378</f>
        <v>0</v>
      </c>
      <c r="Q13" s="21">
        <f>IF('PASSO GRIES (Sm3)'!Q13&lt;&gt;"",'PASSO GRIES (Sm3)'!Q13*0.94794378,"")</f>
        <v>0</v>
      </c>
    </row>
    <row r="14" spans="1:17" s="7" customFormat="1" ht="13.5" customHeight="1">
      <c r="A14" s="45" t="s">
        <v>43</v>
      </c>
      <c r="B14" s="16">
        <f>'PASSO GRIES (Sm3)'!B14*0.94794378</f>
        <v>55.92868302</v>
      </c>
      <c r="C14" s="17">
        <f>'PASSO GRIES (Sm3)'!C14*0.94794378</f>
        <v>0</v>
      </c>
      <c r="D14" s="17" t="e">
        <f>'PASSO GRIES (Sm3)'!D14*0.94794378</f>
        <v>#REF!</v>
      </c>
      <c r="E14" s="18" t="e">
        <f>IF('PASSO GRIES (Sm3)'!E14&lt;&gt;"",'PASSO GRIES (Sm3)'!E14*0.94794378,"")</f>
        <v>#REF!</v>
      </c>
      <c r="F14" s="16">
        <f>'PASSO GRIES (Sm3)'!F14*0.94794378</f>
        <v>5.498073924</v>
      </c>
      <c r="G14" s="17">
        <f>'PASSO GRIES (Sm3)'!G14*0.94794378</f>
        <v>0</v>
      </c>
      <c r="H14" s="17" t="e">
        <f>'PASSO GRIES (Sm3)'!H14*0.94794378</f>
        <v>#REF!</v>
      </c>
      <c r="I14" s="18" t="e">
        <f>IF('PASSO GRIES (Sm3)'!I14&lt;&gt;"",'PASSO GRIES (Sm3)'!I14*0.94794378,"")</f>
        <v>#REF!</v>
      </c>
      <c r="J14" s="16">
        <f>'PASSO GRIES (Sm3)'!J14*0.94794378</f>
        <v>0</v>
      </c>
      <c r="K14" s="17">
        <f>'PASSO GRIES (Sm3)'!K14*0.94794378</f>
        <v>0</v>
      </c>
      <c r="L14" s="17" t="e">
        <f>'PASSO GRIES (Sm3)'!L14*0.94794378</f>
        <v>#REF!</v>
      </c>
      <c r="M14" s="18" t="e">
        <f>IF('PASSO GRIES (Sm3)'!M14&lt;&gt;"",'PASSO GRIES (Sm3)'!M14*0.94794378,"")</f>
        <v>#REF!</v>
      </c>
      <c r="N14" s="19">
        <f>'PASSO GRIES (Sm3)'!N14*0.94794378</f>
        <v>61.426756944</v>
      </c>
      <c r="O14" s="20">
        <f>'PASSO GRIES (Sm3)'!O14*0.94794378</f>
        <v>0</v>
      </c>
      <c r="P14" s="20">
        <f>'PASSO GRIES (Sm3)'!P14*0.94794378</f>
        <v>0</v>
      </c>
      <c r="Q14" s="21">
        <f>IF('PASSO GRIES (Sm3)'!Q14&lt;&gt;"",'PASSO GRIES (Sm3)'!Q14*0.94794378,"")</f>
        <v>0</v>
      </c>
    </row>
    <row r="15" spans="1:17" s="7" customFormat="1" ht="13.5" customHeight="1">
      <c r="A15" s="45" t="s">
        <v>44</v>
      </c>
      <c r="B15" s="16">
        <f>'PASSO GRIES (Sm3)'!B15*0.94794378</f>
        <v>55.92868302</v>
      </c>
      <c r="C15" s="17">
        <f>'PASSO GRIES (Sm3)'!C15*0.94794378</f>
        <v>0</v>
      </c>
      <c r="D15" s="17" t="e">
        <f>'PASSO GRIES (Sm3)'!D15*0.94794378</f>
        <v>#REF!</v>
      </c>
      <c r="E15" s="18" t="e">
        <f>IF('PASSO GRIES (Sm3)'!E15&lt;&gt;"",'PASSO GRIES (Sm3)'!E15*0.94794378,"")</f>
        <v>#REF!</v>
      </c>
      <c r="F15" s="16">
        <f>'PASSO GRIES (Sm3)'!F15*0.94794378</f>
        <v>5.498073924</v>
      </c>
      <c r="G15" s="17">
        <f>'PASSO GRIES (Sm3)'!G15*0.94794378</f>
        <v>0</v>
      </c>
      <c r="H15" s="17" t="e">
        <f>'PASSO GRIES (Sm3)'!H15*0.94794378</f>
        <v>#REF!</v>
      </c>
      <c r="I15" s="18" t="e">
        <f>IF('PASSO GRIES (Sm3)'!I15&lt;&gt;"",'PASSO GRIES (Sm3)'!I15*0.94794378,"")</f>
        <v>#REF!</v>
      </c>
      <c r="J15" s="16">
        <f>'PASSO GRIES (Sm3)'!J15*0.94794378</f>
        <v>0</v>
      </c>
      <c r="K15" s="17">
        <f>'PASSO GRIES (Sm3)'!K15*0.94794378</f>
        <v>0</v>
      </c>
      <c r="L15" s="17" t="e">
        <f>'PASSO GRIES (Sm3)'!L15*0.94794378</f>
        <v>#REF!</v>
      </c>
      <c r="M15" s="18" t="e">
        <f>IF('PASSO GRIES (Sm3)'!M15&lt;&gt;"",'PASSO GRIES (Sm3)'!M15*0.94794378,"")</f>
        <v>#REF!</v>
      </c>
      <c r="N15" s="19">
        <f>'PASSO GRIES (Sm3)'!N15*0.94794378</f>
        <v>61.426756944</v>
      </c>
      <c r="O15" s="20">
        <f>'PASSO GRIES (Sm3)'!O15*0.94794378</f>
        <v>0</v>
      </c>
      <c r="P15" s="20">
        <f>'PASSO GRIES (Sm3)'!P15*0.94794378</f>
        <v>0</v>
      </c>
      <c r="Q15" s="21">
        <f>IF('PASSO GRIES (Sm3)'!Q15&lt;&gt;"",'PASSO GRIES (Sm3)'!Q15*0.94794378,"")</f>
        <v>0</v>
      </c>
    </row>
    <row r="16" spans="1:17" s="7" customFormat="1" ht="13.5" customHeight="1">
      <c r="A16" s="45" t="s">
        <v>45</v>
      </c>
      <c r="B16" s="16">
        <f>'PASSO GRIES (Sm3)'!B16*0.94794378</f>
        <v>55.92868302</v>
      </c>
      <c r="C16" s="17">
        <f>'PASSO GRIES (Sm3)'!C16*0.94794378</f>
        <v>0</v>
      </c>
      <c r="D16" s="17" t="e">
        <f>'PASSO GRIES (Sm3)'!D16*0.94794378</f>
        <v>#REF!</v>
      </c>
      <c r="E16" s="18" t="e">
        <f>IF('PASSO GRIES (Sm3)'!E16&lt;&gt;"",'PASSO GRIES (Sm3)'!E16*0.94794378,"")</f>
        <v>#REF!</v>
      </c>
      <c r="F16" s="16">
        <f>'PASSO GRIES (Sm3)'!F16*0.94794378</f>
        <v>5.498073924</v>
      </c>
      <c r="G16" s="17">
        <f>'PASSO GRIES (Sm3)'!G16*0.94794378</f>
        <v>0</v>
      </c>
      <c r="H16" s="17" t="e">
        <f>'PASSO GRIES (Sm3)'!H16*0.94794378</f>
        <v>#REF!</v>
      </c>
      <c r="I16" s="18" t="e">
        <f>IF('PASSO GRIES (Sm3)'!I16&lt;&gt;"",'PASSO GRIES (Sm3)'!I16*0.94794378,"")</f>
        <v>#REF!</v>
      </c>
      <c r="J16" s="16">
        <f>'PASSO GRIES (Sm3)'!J16*0.94794378</f>
        <v>0</v>
      </c>
      <c r="K16" s="17">
        <f>'PASSO GRIES (Sm3)'!K16*0.94794378</f>
        <v>0</v>
      </c>
      <c r="L16" s="17" t="e">
        <f>'PASSO GRIES (Sm3)'!L16*0.94794378</f>
        <v>#REF!</v>
      </c>
      <c r="M16" s="18" t="e">
        <f>IF('PASSO GRIES (Sm3)'!M16&lt;&gt;"",'PASSO GRIES (Sm3)'!M16*0.94794378,"")</f>
        <v>#REF!</v>
      </c>
      <c r="N16" s="19">
        <f>'PASSO GRIES (Sm3)'!N16*0.94794378</f>
        <v>61.426756944</v>
      </c>
      <c r="O16" s="20">
        <f>'PASSO GRIES (Sm3)'!O16*0.94794378</f>
        <v>0</v>
      </c>
      <c r="P16" s="20">
        <f>'PASSO GRIES (Sm3)'!P16*0.94794378</f>
        <v>0</v>
      </c>
      <c r="Q16" s="21">
        <f>IF('PASSO GRIES (Sm3)'!Q16&lt;&gt;"",'PASSO GRIES (Sm3)'!Q16*0.94794378,"")</f>
        <v>0</v>
      </c>
    </row>
    <row r="17" spans="1:17" s="7" customFormat="1" ht="13.5" customHeight="1">
      <c r="A17" s="44" t="s">
        <v>46</v>
      </c>
      <c r="B17" s="16">
        <f>'PASSO GRIES (Sm3)'!B17*0.94794378</f>
        <v>55.92868302</v>
      </c>
      <c r="C17" s="17">
        <f>'PASSO GRIES (Sm3)'!C17*0.94794378</f>
        <v>0</v>
      </c>
      <c r="D17" s="17" t="e">
        <f>'PASSO GRIES (Sm3)'!D17*0.94794378</f>
        <v>#REF!</v>
      </c>
      <c r="E17" s="18" t="e">
        <f>IF('PASSO GRIES (Sm3)'!E17&lt;&gt;"",'PASSO GRIES (Sm3)'!E17*0.94794378,"")</f>
        <v>#REF!</v>
      </c>
      <c r="F17" s="16">
        <f>'PASSO GRIES (Sm3)'!F17*0.94794378</f>
        <v>5.498073924</v>
      </c>
      <c r="G17" s="17">
        <f>'PASSO GRIES (Sm3)'!G17*0.94794378</f>
        <v>0</v>
      </c>
      <c r="H17" s="17" t="e">
        <f>'PASSO GRIES (Sm3)'!H17*0.94794378</f>
        <v>#REF!</v>
      </c>
      <c r="I17" s="18" t="e">
        <f>IF('PASSO GRIES (Sm3)'!I17&lt;&gt;"",'PASSO GRIES (Sm3)'!I17*0.94794378,"")</f>
        <v>#REF!</v>
      </c>
      <c r="J17" s="16">
        <f>'PASSO GRIES (Sm3)'!J17*0.94794378</f>
        <v>0</v>
      </c>
      <c r="K17" s="17">
        <f>'PASSO GRIES (Sm3)'!K17*0.94794378</f>
        <v>0</v>
      </c>
      <c r="L17" s="17" t="e">
        <f>'PASSO GRIES (Sm3)'!L17*0.94794378</f>
        <v>#REF!</v>
      </c>
      <c r="M17" s="18" t="e">
        <f>IF('PASSO GRIES (Sm3)'!M17&lt;&gt;"",'PASSO GRIES (Sm3)'!M17*0.94794378,"")</f>
        <v>#REF!</v>
      </c>
      <c r="N17" s="19">
        <f>'PASSO GRIES (Sm3)'!N17*0.94794378</f>
        <v>61.426756944</v>
      </c>
      <c r="O17" s="20">
        <f>'PASSO GRIES (Sm3)'!O17*0.94794378</f>
        <v>0</v>
      </c>
      <c r="P17" s="20">
        <f>'PASSO GRIES (Sm3)'!P17*0.94794378</f>
        <v>0</v>
      </c>
      <c r="Q17" s="21">
        <f>IF('PASSO GRIES (Sm3)'!Q17&lt;&gt;"",'PASSO GRIES (Sm3)'!Q17*0.94794378,"")</f>
        <v>0</v>
      </c>
    </row>
    <row r="18" spans="1:17" s="7" customFormat="1" ht="13.5" customHeight="1">
      <c r="A18" s="44" t="s">
        <v>47</v>
      </c>
      <c r="B18" s="16">
        <f>'PASSO GRIES (Sm3)'!B18*0.94794378</f>
        <v>55.92868302</v>
      </c>
      <c r="C18" s="17">
        <f>'PASSO GRIES (Sm3)'!C18*0.94794378</f>
        <v>0</v>
      </c>
      <c r="D18" s="17" t="e">
        <f>'PASSO GRIES (Sm3)'!D18*0.94794378</f>
        <v>#REF!</v>
      </c>
      <c r="E18" s="18" t="e">
        <f>IF('PASSO GRIES (Sm3)'!E18&lt;&gt;"",'PASSO GRIES (Sm3)'!E18*0.94794378,"")</f>
        <v>#REF!</v>
      </c>
      <c r="F18" s="16">
        <f>'PASSO GRIES (Sm3)'!F18*0.94794378</f>
        <v>5.498073924</v>
      </c>
      <c r="G18" s="17">
        <f>'PASSO GRIES (Sm3)'!G18*0.94794378</f>
        <v>0</v>
      </c>
      <c r="H18" s="17" t="e">
        <f>'PASSO GRIES (Sm3)'!H18*0.94794378</f>
        <v>#REF!</v>
      </c>
      <c r="I18" s="18" t="e">
        <f>IF('PASSO GRIES (Sm3)'!I18&lt;&gt;"",'PASSO GRIES (Sm3)'!I18*0.94794378,"")</f>
        <v>#REF!</v>
      </c>
      <c r="J18" s="16">
        <f>'PASSO GRIES (Sm3)'!J18*0.94794378</f>
        <v>0</v>
      </c>
      <c r="K18" s="17">
        <f>'PASSO GRIES (Sm3)'!K18*0.94794378</f>
        <v>0</v>
      </c>
      <c r="L18" s="17" t="e">
        <f>'PASSO GRIES (Sm3)'!L18*0.94794378</f>
        <v>#REF!</v>
      </c>
      <c r="M18" s="18" t="e">
        <f>IF('PASSO GRIES (Sm3)'!M18&lt;&gt;"",'PASSO GRIES (Sm3)'!M18*0.94794378,"")</f>
        <v>#REF!</v>
      </c>
      <c r="N18" s="19">
        <f>'PASSO GRIES (Sm3)'!N18*0.94794378</f>
        <v>61.426756944</v>
      </c>
      <c r="O18" s="20">
        <f>'PASSO GRIES (Sm3)'!O18*0.94794378</f>
        <v>0</v>
      </c>
      <c r="P18" s="20">
        <f>'PASSO GRIES (Sm3)'!P18*0.94794378</f>
        <v>0</v>
      </c>
      <c r="Q18" s="21">
        <f>IF('PASSO GRIES (Sm3)'!Q18&lt;&gt;"",'PASSO GRIES (Sm3)'!Q18*0.94794378,"")</f>
        <v>0</v>
      </c>
    </row>
    <row r="19" spans="1:17" s="7" customFormat="1" ht="13.5" customHeight="1">
      <c r="A19" s="45" t="s">
        <v>48</v>
      </c>
      <c r="B19" s="16">
        <f>'PASSO GRIES (Sm3)'!B19*0.94794378</f>
        <v>55.92868302</v>
      </c>
      <c r="C19" s="17">
        <f>'PASSO GRIES (Sm3)'!C19*0.94794378</f>
        <v>0</v>
      </c>
      <c r="D19" s="17" t="e">
        <f>'PASSO GRIES (Sm3)'!D19*0.94794378</f>
        <v>#REF!</v>
      </c>
      <c r="E19" s="18" t="e">
        <f>IF('PASSO GRIES (Sm3)'!E19&lt;&gt;"",'PASSO GRIES (Sm3)'!E19*0.94794378,"")</f>
        <v>#REF!</v>
      </c>
      <c r="F19" s="16">
        <f>'PASSO GRIES (Sm3)'!F19*0.94794378</f>
        <v>5.498073924</v>
      </c>
      <c r="G19" s="17">
        <f>'PASSO GRIES (Sm3)'!G19*0.94794378</f>
        <v>0</v>
      </c>
      <c r="H19" s="17" t="e">
        <f>'PASSO GRIES (Sm3)'!H19*0.94794378</f>
        <v>#REF!</v>
      </c>
      <c r="I19" s="18" t="e">
        <f>IF('PASSO GRIES (Sm3)'!I19&lt;&gt;"",'PASSO GRIES (Sm3)'!I19*0.94794378,"")</f>
        <v>#REF!</v>
      </c>
      <c r="J19" s="16">
        <f>'PASSO GRIES (Sm3)'!J19*0.94794378</f>
        <v>0</v>
      </c>
      <c r="K19" s="17">
        <f>'PASSO GRIES (Sm3)'!K19*0.94794378</f>
        <v>0</v>
      </c>
      <c r="L19" s="17" t="e">
        <f>'PASSO GRIES (Sm3)'!L19*0.94794378</f>
        <v>#REF!</v>
      </c>
      <c r="M19" s="18" t="e">
        <f>IF('PASSO GRIES (Sm3)'!M19&lt;&gt;"",'PASSO GRIES (Sm3)'!M19*0.94794378,"")</f>
        <v>#REF!</v>
      </c>
      <c r="N19" s="19">
        <f>'PASSO GRIES (Sm3)'!N19*0.94794378</f>
        <v>61.426756944</v>
      </c>
      <c r="O19" s="20">
        <f>'PASSO GRIES (Sm3)'!O19*0.94794378</f>
        <v>0</v>
      </c>
      <c r="P19" s="20">
        <f>'PASSO GRIES (Sm3)'!P19*0.94794378</f>
        <v>0</v>
      </c>
      <c r="Q19" s="21">
        <f>IF('PASSO GRIES (Sm3)'!Q19&lt;&gt;"",'PASSO GRIES (Sm3)'!Q19*0.94794378,"")</f>
        <v>0</v>
      </c>
    </row>
    <row r="20" spans="1:17" s="7" customFormat="1" ht="13.5" customHeight="1">
      <c r="A20" s="45" t="s">
        <v>49</v>
      </c>
      <c r="B20" s="16">
        <f>'PASSO GRIES (Sm3)'!B20*0.94794378</f>
        <v>55.92868302</v>
      </c>
      <c r="C20" s="17">
        <f>'PASSO GRIES (Sm3)'!C20*0.94794378</f>
        <v>0</v>
      </c>
      <c r="D20" s="17" t="e">
        <f>'PASSO GRIES (Sm3)'!D20*0.94794378</f>
        <v>#REF!</v>
      </c>
      <c r="E20" s="18" t="e">
        <f>IF('PASSO GRIES (Sm3)'!E20&lt;&gt;"",'PASSO GRIES (Sm3)'!E20*0.94794378,"")</f>
        <v>#REF!</v>
      </c>
      <c r="F20" s="16">
        <f>'PASSO GRIES (Sm3)'!F20*0.94794378</f>
        <v>5.498073924</v>
      </c>
      <c r="G20" s="17">
        <f>'PASSO GRIES (Sm3)'!G20*0.94794378</f>
        <v>0</v>
      </c>
      <c r="H20" s="17" t="e">
        <f>'PASSO GRIES (Sm3)'!H20*0.94794378</f>
        <v>#REF!</v>
      </c>
      <c r="I20" s="18" t="e">
        <f>IF('PASSO GRIES (Sm3)'!I20&lt;&gt;"",'PASSO GRIES (Sm3)'!I20*0.94794378,"")</f>
        <v>#REF!</v>
      </c>
      <c r="J20" s="16">
        <f>'PASSO GRIES (Sm3)'!J20*0.94794378</f>
        <v>0</v>
      </c>
      <c r="K20" s="17">
        <f>'PASSO GRIES (Sm3)'!K20*0.94794378</f>
        <v>0</v>
      </c>
      <c r="L20" s="17" t="e">
        <f>'PASSO GRIES (Sm3)'!L20*0.94794378</f>
        <v>#REF!</v>
      </c>
      <c r="M20" s="18" t="e">
        <f>IF('PASSO GRIES (Sm3)'!M20&lt;&gt;"",'PASSO GRIES (Sm3)'!M20*0.94794378,"")</f>
        <v>#REF!</v>
      </c>
      <c r="N20" s="19">
        <f>'PASSO GRIES (Sm3)'!N20*0.94794378</f>
        <v>61.426756944</v>
      </c>
      <c r="O20" s="20">
        <f>'PASSO GRIES (Sm3)'!O20*0.94794378</f>
        <v>0</v>
      </c>
      <c r="P20" s="20">
        <f>'PASSO GRIES (Sm3)'!P20*0.94794378</f>
        <v>0</v>
      </c>
      <c r="Q20" s="21">
        <f>IF('PASSO GRIES (Sm3)'!Q20&lt;&gt;"",'PASSO GRIES (Sm3)'!Q20*0.94794378,"")</f>
        <v>0</v>
      </c>
    </row>
    <row r="21" spans="1:17" s="7" customFormat="1" ht="13.5" customHeight="1">
      <c r="A21" s="45" t="s">
        <v>50</v>
      </c>
      <c r="B21" s="16">
        <f>'PASSO GRIES (Sm3)'!B21*0.94794378</f>
        <v>55.92868302</v>
      </c>
      <c r="C21" s="17">
        <f>'PASSO GRIES (Sm3)'!C21*0.94794378</f>
        <v>0</v>
      </c>
      <c r="D21" s="17" t="e">
        <f>'PASSO GRIES (Sm3)'!D21*0.94794378</f>
        <v>#REF!</v>
      </c>
      <c r="E21" s="18" t="e">
        <f>IF('PASSO GRIES (Sm3)'!E21&lt;&gt;"",'PASSO GRIES (Sm3)'!E21*0.94794378,"")</f>
        <v>#REF!</v>
      </c>
      <c r="F21" s="16">
        <f>'PASSO GRIES (Sm3)'!F21*0.94794378</f>
        <v>5.498073924</v>
      </c>
      <c r="G21" s="17">
        <f>'PASSO GRIES (Sm3)'!G21*0.94794378</f>
        <v>0</v>
      </c>
      <c r="H21" s="17" t="e">
        <f>'PASSO GRIES (Sm3)'!H21*0.94794378</f>
        <v>#REF!</v>
      </c>
      <c r="I21" s="18" t="e">
        <f>IF('PASSO GRIES (Sm3)'!I21&lt;&gt;"",'PASSO GRIES (Sm3)'!I21*0.94794378,"")</f>
        <v>#REF!</v>
      </c>
      <c r="J21" s="16">
        <f>'PASSO GRIES (Sm3)'!J21*0.94794378</f>
        <v>0</v>
      </c>
      <c r="K21" s="17">
        <f>'PASSO GRIES (Sm3)'!K21*0.94794378</f>
        <v>0</v>
      </c>
      <c r="L21" s="17" t="e">
        <f>'PASSO GRIES (Sm3)'!L21*0.94794378</f>
        <v>#REF!</v>
      </c>
      <c r="M21" s="18" t="e">
        <f>IF('PASSO GRIES (Sm3)'!M21&lt;&gt;"",'PASSO GRIES (Sm3)'!M21*0.94794378,"")</f>
        <v>#REF!</v>
      </c>
      <c r="N21" s="19">
        <f>'PASSO GRIES (Sm3)'!N21*0.94794378</f>
        <v>61.426756944</v>
      </c>
      <c r="O21" s="20">
        <f>'PASSO GRIES (Sm3)'!O21*0.94794378</f>
        <v>0</v>
      </c>
      <c r="P21" s="20">
        <f>'PASSO GRIES (Sm3)'!P21*0.94794378</f>
        <v>0</v>
      </c>
      <c r="Q21" s="21">
        <f>IF('PASSO GRIES (Sm3)'!Q21&lt;&gt;"",'PASSO GRIES (Sm3)'!Q21*0.94794378,"")</f>
        <v>0</v>
      </c>
    </row>
    <row r="22" spans="1:17" s="7" customFormat="1" ht="13.5" customHeight="1">
      <c r="A22" s="45" t="s">
        <v>51</v>
      </c>
      <c r="B22" s="16">
        <f>'PASSO GRIES (Sm3)'!B22*0.94794378</f>
        <v>55.92868302</v>
      </c>
      <c r="C22" s="17">
        <f>'PASSO GRIES (Sm3)'!C22*0.94794378</f>
        <v>0</v>
      </c>
      <c r="D22" s="17" t="e">
        <f>'PASSO GRIES (Sm3)'!D22*0.94794378</f>
        <v>#REF!</v>
      </c>
      <c r="E22" s="18" t="e">
        <f>IF('PASSO GRIES (Sm3)'!E22&lt;&gt;"",'PASSO GRIES (Sm3)'!E22*0.94794378,"")</f>
        <v>#REF!</v>
      </c>
      <c r="F22" s="16">
        <f>'PASSO GRIES (Sm3)'!F22*0.94794378</f>
        <v>5.498073924</v>
      </c>
      <c r="G22" s="17">
        <f>'PASSO GRIES (Sm3)'!G22*0.94794378</f>
        <v>0</v>
      </c>
      <c r="H22" s="17" t="e">
        <f>'PASSO GRIES (Sm3)'!H22*0.94794378</f>
        <v>#REF!</v>
      </c>
      <c r="I22" s="18" t="e">
        <f>IF('PASSO GRIES (Sm3)'!I22&lt;&gt;"",'PASSO GRIES (Sm3)'!I22*0.94794378,"")</f>
        <v>#REF!</v>
      </c>
      <c r="J22" s="16">
        <f>'PASSO GRIES (Sm3)'!J22*0.94794378</f>
        <v>0</v>
      </c>
      <c r="K22" s="17">
        <f>'PASSO GRIES (Sm3)'!K22*0.94794378</f>
        <v>0</v>
      </c>
      <c r="L22" s="17" t="e">
        <f>'PASSO GRIES (Sm3)'!L22*0.94794378</f>
        <v>#REF!</v>
      </c>
      <c r="M22" s="18" t="e">
        <f>IF('PASSO GRIES (Sm3)'!M22&lt;&gt;"",'PASSO GRIES (Sm3)'!M22*0.94794378,"")</f>
        <v>#REF!</v>
      </c>
      <c r="N22" s="19">
        <f>'PASSO GRIES (Sm3)'!N22*0.94794378</f>
        <v>61.426756944</v>
      </c>
      <c r="O22" s="20">
        <f>'PASSO GRIES (Sm3)'!O22*0.94794378</f>
        <v>0</v>
      </c>
      <c r="P22" s="20">
        <f>'PASSO GRIES (Sm3)'!P22*0.94794378</f>
        <v>0</v>
      </c>
      <c r="Q22" s="21">
        <f>IF('PASSO GRIES (Sm3)'!Q22&lt;&gt;"",'PASSO GRIES (Sm3)'!Q22*0.94794378,"")</f>
        <v>0</v>
      </c>
    </row>
    <row r="23" spans="1:17" s="7" customFormat="1" ht="13.5" customHeight="1">
      <c r="A23" s="45" t="s">
        <v>52</v>
      </c>
      <c r="B23" s="16">
        <f>'PASSO GRIES (Sm3)'!B23*0.94794378</f>
        <v>55.92868302</v>
      </c>
      <c r="C23" s="17">
        <f>'PASSO GRIES (Sm3)'!C23*0.94794378</f>
        <v>0</v>
      </c>
      <c r="D23" s="17" t="e">
        <f>'PASSO GRIES (Sm3)'!D23*0.94794378</f>
        <v>#REF!</v>
      </c>
      <c r="E23" s="18" t="e">
        <f>IF('PASSO GRIES (Sm3)'!E23&lt;&gt;"",'PASSO GRIES (Sm3)'!E23*0.94794378,"")</f>
        <v>#REF!</v>
      </c>
      <c r="F23" s="16">
        <f>'PASSO GRIES (Sm3)'!F23*0.94794378</f>
        <v>5.498073924</v>
      </c>
      <c r="G23" s="17">
        <f>'PASSO GRIES (Sm3)'!G23*0.94794378</f>
        <v>0</v>
      </c>
      <c r="H23" s="17" t="e">
        <f>'PASSO GRIES (Sm3)'!H23*0.94794378</f>
        <v>#REF!</v>
      </c>
      <c r="I23" s="18" t="e">
        <f>IF('PASSO GRIES (Sm3)'!I23&lt;&gt;"",'PASSO GRIES (Sm3)'!I23*0.94794378,"")</f>
        <v>#REF!</v>
      </c>
      <c r="J23" s="16">
        <f>'PASSO GRIES (Sm3)'!J23*0.94794378</f>
        <v>0</v>
      </c>
      <c r="K23" s="17">
        <f>'PASSO GRIES (Sm3)'!K23*0.94794378</f>
        <v>0</v>
      </c>
      <c r="L23" s="17" t="e">
        <f>'PASSO GRIES (Sm3)'!L23*0.94794378</f>
        <v>#REF!</v>
      </c>
      <c r="M23" s="18" t="e">
        <f>IF('PASSO GRIES (Sm3)'!M23&lt;&gt;"",'PASSO GRIES (Sm3)'!M23*0.94794378,"")</f>
        <v>#REF!</v>
      </c>
      <c r="N23" s="19">
        <f>'PASSO GRIES (Sm3)'!N23*0.94794378</f>
        <v>61.426756944</v>
      </c>
      <c r="O23" s="20">
        <f>'PASSO GRIES (Sm3)'!O23*0.94794378</f>
        <v>0</v>
      </c>
      <c r="P23" s="20">
        <f>'PASSO GRIES (Sm3)'!P23*0.94794378</f>
        <v>0</v>
      </c>
      <c r="Q23" s="21">
        <f>IF('PASSO GRIES (Sm3)'!Q23&lt;&gt;"",'PASSO GRIES (Sm3)'!Q23*0.94794378,"")</f>
        <v>0</v>
      </c>
    </row>
    <row r="24" spans="1:17" s="7" customFormat="1" ht="13.5" customHeight="1">
      <c r="A24" s="44" t="s">
        <v>53</v>
      </c>
      <c r="B24" s="16">
        <f>'PASSO GRIES (Sm3)'!B24*0.94794378</f>
        <v>55.92868302</v>
      </c>
      <c r="C24" s="17">
        <f>'PASSO GRIES (Sm3)'!C24*0.94794378</f>
        <v>0</v>
      </c>
      <c r="D24" s="17" t="e">
        <f>'PASSO GRIES (Sm3)'!D24*0.94794378</f>
        <v>#REF!</v>
      </c>
      <c r="E24" s="18" t="e">
        <f>IF('PASSO GRIES (Sm3)'!E24&lt;&gt;"",'PASSO GRIES (Sm3)'!E24*0.94794378,"")</f>
        <v>#REF!</v>
      </c>
      <c r="F24" s="16">
        <f>'PASSO GRIES (Sm3)'!F24*0.94794378</f>
        <v>5.498073924</v>
      </c>
      <c r="G24" s="17">
        <f>'PASSO GRIES (Sm3)'!G24*0.94794378</f>
        <v>0</v>
      </c>
      <c r="H24" s="17" t="e">
        <f>'PASSO GRIES (Sm3)'!H24*0.94794378</f>
        <v>#REF!</v>
      </c>
      <c r="I24" s="18" t="e">
        <f>IF('PASSO GRIES (Sm3)'!I24&lt;&gt;"",'PASSO GRIES (Sm3)'!I24*0.94794378,"")</f>
        <v>#REF!</v>
      </c>
      <c r="J24" s="16">
        <f>'PASSO GRIES (Sm3)'!J24*0.94794378</f>
        <v>0</v>
      </c>
      <c r="K24" s="17">
        <f>'PASSO GRIES (Sm3)'!K24*0.94794378</f>
        <v>0</v>
      </c>
      <c r="L24" s="17" t="e">
        <f>'PASSO GRIES (Sm3)'!L24*0.94794378</f>
        <v>#REF!</v>
      </c>
      <c r="M24" s="18" t="e">
        <f>IF('PASSO GRIES (Sm3)'!M24&lt;&gt;"",'PASSO GRIES (Sm3)'!M24*0.94794378,"")</f>
        <v>#REF!</v>
      </c>
      <c r="N24" s="19">
        <f>'PASSO GRIES (Sm3)'!N24*0.94794378</f>
        <v>61.426756944</v>
      </c>
      <c r="O24" s="20">
        <f>'PASSO GRIES (Sm3)'!O24*0.94794378</f>
        <v>0</v>
      </c>
      <c r="P24" s="20">
        <f>'PASSO GRIES (Sm3)'!P24*0.94794378</f>
        <v>0</v>
      </c>
      <c r="Q24" s="21">
        <f>IF('PASSO GRIES (Sm3)'!Q24&lt;&gt;"",'PASSO GRIES (Sm3)'!Q24*0.94794378,"")</f>
        <v>0</v>
      </c>
    </row>
    <row r="25" spans="1:17" s="7" customFormat="1" ht="13.5" customHeight="1">
      <c r="A25" s="44" t="s">
        <v>54</v>
      </c>
      <c r="B25" s="16">
        <f>'PASSO GRIES (Sm3)'!B25*0.94794378</f>
        <v>55.92868302</v>
      </c>
      <c r="C25" s="17">
        <f>'PASSO GRIES (Sm3)'!C25*0.94794378</f>
        <v>0</v>
      </c>
      <c r="D25" s="17" t="e">
        <f>'PASSO GRIES (Sm3)'!D25*0.94794378</f>
        <v>#REF!</v>
      </c>
      <c r="E25" s="18" t="e">
        <f>IF('PASSO GRIES (Sm3)'!E25&lt;&gt;"",'PASSO GRIES (Sm3)'!E25*0.94794378,"")</f>
        <v>#REF!</v>
      </c>
      <c r="F25" s="16">
        <f>'PASSO GRIES (Sm3)'!F25*0.94794378</f>
        <v>5.498073924</v>
      </c>
      <c r="G25" s="17">
        <f>'PASSO GRIES (Sm3)'!G25*0.94794378</f>
        <v>0</v>
      </c>
      <c r="H25" s="17" t="e">
        <f>'PASSO GRIES (Sm3)'!H25*0.94794378</f>
        <v>#REF!</v>
      </c>
      <c r="I25" s="18" t="e">
        <f>IF('PASSO GRIES (Sm3)'!I25&lt;&gt;"",'PASSO GRIES (Sm3)'!I25*0.94794378,"")</f>
        <v>#REF!</v>
      </c>
      <c r="J25" s="16">
        <f>'PASSO GRIES (Sm3)'!J25*0.94794378</f>
        <v>0</v>
      </c>
      <c r="K25" s="17">
        <f>'PASSO GRIES (Sm3)'!K25*0.94794378</f>
        <v>0</v>
      </c>
      <c r="L25" s="17" t="e">
        <f>'PASSO GRIES (Sm3)'!L25*0.94794378</f>
        <v>#REF!</v>
      </c>
      <c r="M25" s="18" t="e">
        <f>IF('PASSO GRIES (Sm3)'!M25&lt;&gt;"",'PASSO GRIES (Sm3)'!M25*0.94794378,"")</f>
        <v>#REF!</v>
      </c>
      <c r="N25" s="19">
        <f>'PASSO GRIES (Sm3)'!N25*0.94794378</f>
        <v>61.426756944</v>
      </c>
      <c r="O25" s="20">
        <f>'PASSO GRIES (Sm3)'!O25*0.94794378</f>
        <v>0</v>
      </c>
      <c r="P25" s="20">
        <f>'PASSO GRIES (Sm3)'!P25*0.94794378</f>
        <v>0</v>
      </c>
      <c r="Q25" s="21">
        <f>IF('PASSO GRIES (Sm3)'!Q25&lt;&gt;"",'PASSO GRIES (Sm3)'!Q25*0.94794378,"")</f>
        <v>0</v>
      </c>
    </row>
    <row r="26" spans="1:17" s="7" customFormat="1" ht="13.5" customHeight="1">
      <c r="A26" s="45" t="s">
        <v>55</v>
      </c>
      <c r="B26" s="16">
        <f>'PASSO GRIES (Sm3)'!B26*0.94794378</f>
        <v>55.92868302</v>
      </c>
      <c r="C26" s="17">
        <f>'PASSO GRIES (Sm3)'!C26*0.94794378</f>
        <v>0</v>
      </c>
      <c r="D26" s="17" t="e">
        <f>'PASSO GRIES (Sm3)'!D26*0.94794378</f>
        <v>#REF!</v>
      </c>
      <c r="E26" s="18" t="e">
        <f>IF('PASSO GRIES (Sm3)'!E26&lt;&gt;"",'PASSO GRIES (Sm3)'!E26*0.94794378,"")</f>
        <v>#REF!</v>
      </c>
      <c r="F26" s="16">
        <f>'PASSO GRIES (Sm3)'!F26*0.94794378</f>
        <v>5.498073924</v>
      </c>
      <c r="G26" s="17">
        <f>'PASSO GRIES (Sm3)'!G26*0.94794378</f>
        <v>0</v>
      </c>
      <c r="H26" s="17" t="e">
        <f>'PASSO GRIES (Sm3)'!H26*0.94794378</f>
        <v>#REF!</v>
      </c>
      <c r="I26" s="18" t="e">
        <f>IF('PASSO GRIES (Sm3)'!I26&lt;&gt;"",'PASSO GRIES (Sm3)'!I26*0.94794378,"")</f>
        <v>#REF!</v>
      </c>
      <c r="J26" s="16">
        <f>'PASSO GRIES (Sm3)'!J26*0.94794378</f>
        <v>0</v>
      </c>
      <c r="K26" s="17">
        <f>'PASSO GRIES (Sm3)'!K26*0.94794378</f>
        <v>0</v>
      </c>
      <c r="L26" s="17" t="e">
        <f>'PASSO GRIES (Sm3)'!L26*0.94794378</f>
        <v>#REF!</v>
      </c>
      <c r="M26" s="18" t="e">
        <f>IF('PASSO GRIES (Sm3)'!M26&lt;&gt;"",'PASSO GRIES (Sm3)'!M26*0.94794378,"")</f>
        <v>#REF!</v>
      </c>
      <c r="N26" s="19">
        <f>'PASSO GRIES (Sm3)'!N26*0.94794378</f>
        <v>61.426756944</v>
      </c>
      <c r="O26" s="20">
        <f>'PASSO GRIES (Sm3)'!O26*0.94794378</f>
        <v>0</v>
      </c>
      <c r="P26" s="20">
        <f>'PASSO GRIES (Sm3)'!P26*0.94794378</f>
        <v>0</v>
      </c>
      <c r="Q26" s="21">
        <f>IF('PASSO GRIES (Sm3)'!Q26&lt;&gt;"",'PASSO GRIES (Sm3)'!Q26*0.94794378,"")</f>
        <v>0</v>
      </c>
    </row>
    <row r="27" spans="1:17" s="7" customFormat="1" ht="13.5" customHeight="1">
      <c r="A27" s="45" t="s">
        <v>56</v>
      </c>
      <c r="B27" s="16">
        <f>'PASSO GRIES (Sm3)'!B27*0.94794378</f>
        <v>55.92868302</v>
      </c>
      <c r="C27" s="17">
        <f>'PASSO GRIES (Sm3)'!C27*0.94794378</f>
        <v>0</v>
      </c>
      <c r="D27" s="17" t="e">
        <f>'PASSO GRIES (Sm3)'!D27*0.94794378</f>
        <v>#REF!</v>
      </c>
      <c r="E27" s="18" t="e">
        <f>IF('PASSO GRIES (Sm3)'!E27&lt;&gt;"",'PASSO GRIES (Sm3)'!E27*0.94794378,"")</f>
        <v>#REF!</v>
      </c>
      <c r="F27" s="16">
        <f>'PASSO GRIES (Sm3)'!F27*0.94794378</f>
        <v>5.498073924</v>
      </c>
      <c r="G27" s="17">
        <f>'PASSO GRIES (Sm3)'!G27*0.94794378</f>
        <v>0</v>
      </c>
      <c r="H27" s="17" t="e">
        <f>'PASSO GRIES (Sm3)'!H27*0.94794378</f>
        <v>#REF!</v>
      </c>
      <c r="I27" s="18" t="e">
        <f>IF('PASSO GRIES (Sm3)'!I27&lt;&gt;"",'PASSO GRIES (Sm3)'!I27*0.94794378,"")</f>
        <v>#REF!</v>
      </c>
      <c r="J27" s="16">
        <f>'PASSO GRIES (Sm3)'!J27*0.94794378</f>
        <v>0</v>
      </c>
      <c r="K27" s="17">
        <f>'PASSO GRIES (Sm3)'!K27*0.94794378</f>
        <v>0</v>
      </c>
      <c r="L27" s="17" t="e">
        <f>'PASSO GRIES (Sm3)'!L27*0.94794378</f>
        <v>#REF!</v>
      </c>
      <c r="M27" s="18" t="e">
        <f>IF('PASSO GRIES (Sm3)'!M27&lt;&gt;"",'PASSO GRIES (Sm3)'!M27*0.94794378,"")</f>
        <v>#REF!</v>
      </c>
      <c r="N27" s="19">
        <f>'PASSO GRIES (Sm3)'!N27*0.94794378</f>
        <v>61.426756944</v>
      </c>
      <c r="O27" s="20">
        <f>'PASSO GRIES (Sm3)'!O27*0.94794378</f>
        <v>0</v>
      </c>
      <c r="P27" s="20">
        <f>'PASSO GRIES (Sm3)'!P27*0.94794378</f>
        <v>0</v>
      </c>
      <c r="Q27" s="21">
        <f>IF('PASSO GRIES (Sm3)'!Q27&lt;&gt;"",'PASSO GRIES (Sm3)'!Q27*0.94794378,"")</f>
        <v>0</v>
      </c>
    </row>
    <row r="28" spans="1:17" s="7" customFormat="1" ht="13.5" customHeight="1">
      <c r="A28" s="45" t="s">
        <v>57</v>
      </c>
      <c r="B28" s="16">
        <f>'PASSO GRIES (Sm3)'!B28*0.94794378</f>
        <v>55.92868302</v>
      </c>
      <c r="C28" s="17">
        <f>'PASSO GRIES (Sm3)'!C28*0.94794378</f>
        <v>0</v>
      </c>
      <c r="D28" s="17" t="e">
        <f>'PASSO GRIES (Sm3)'!D28*0.94794378</f>
        <v>#REF!</v>
      </c>
      <c r="E28" s="18" t="e">
        <f>IF('PASSO GRIES (Sm3)'!E28&lt;&gt;"",'PASSO GRIES (Sm3)'!E28*0.94794378,"")</f>
        <v>#REF!</v>
      </c>
      <c r="F28" s="16">
        <f>'PASSO GRIES (Sm3)'!F28*0.94794378</f>
        <v>5.498073924</v>
      </c>
      <c r="G28" s="17">
        <f>'PASSO GRIES (Sm3)'!G28*0.94794378</f>
        <v>0</v>
      </c>
      <c r="H28" s="17" t="e">
        <f>'PASSO GRIES (Sm3)'!H28*0.94794378</f>
        <v>#REF!</v>
      </c>
      <c r="I28" s="18" t="e">
        <f>IF('PASSO GRIES (Sm3)'!I28&lt;&gt;"",'PASSO GRIES (Sm3)'!I28*0.94794378,"")</f>
        <v>#REF!</v>
      </c>
      <c r="J28" s="16">
        <f>'PASSO GRIES (Sm3)'!J28*0.94794378</f>
        <v>0</v>
      </c>
      <c r="K28" s="17">
        <f>'PASSO GRIES (Sm3)'!K28*0.94794378</f>
        <v>0</v>
      </c>
      <c r="L28" s="17" t="e">
        <f>'PASSO GRIES (Sm3)'!L28*0.94794378</f>
        <v>#REF!</v>
      </c>
      <c r="M28" s="18" t="e">
        <f>IF('PASSO GRIES (Sm3)'!M28&lt;&gt;"",'PASSO GRIES (Sm3)'!M28*0.94794378,"")</f>
        <v>#REF!</v>
      </c>
      <c r="N28" s="19">
        <f>'PASSO GRIES (Sm3)'!N28*0.94794378</f>
        <v>61.426756944</v>
      </c>
      <c r="O28" s="20">
        <f>'PASSO GRIES (Sm3)'!O28*0.94794378</f>
        <v>0</v>
      </c>
      <c r="P28" s="20">
        <f>'PASSO GRIES (Sm3)'!P28*0.94794378</f>
        <v>0</v>
      </c>
      <c r="Q28" s="21">
        <f>IF('PASSO GRIES (Sm3)'!Q28&lt;&gt;"",'PASSO GRIES (Sm3)'!Q28*0.94794378,"")</f>
        <v>0</v>
      </c>
    </row>
    <row r="29" spans="1:17" s="7" customFormat="1" ht="13.5" customHeight="1">
      <c r="A29" s="45" t="s">
        <v>58</v>
      </c>
      <c r="B29" s="16">
        <f>'PASSO GRIES (Sm3)'!B29*0.94794378</f>
        <v>55.92868302</v>
      </c>
      <c r="C29" s="17">
        <f>'PASSO GRIES (Sm3)'!C29*0.94794378</f>
        <v>0</v>
      </c>
      <c r="D29" s="17" t="e">
        <f>'PASSO GRIES (Sm3)'!D29*0.94794378</f>
        <v>#REF!</v>
      </c>
      <c r="E29" s="18" t="e">
        <f>IF('PASSO GRIES (Sm3)'!E29&lt;&gt;"",'PASSO GRIES (Sm3)'!E29*0.94794378,"")</f>
        <v>#REF!</v>
      </c>
      <c r="F29" s="16">
        <f>'PASSO GRIES (Sm3)'!F29*0.94794378</f>
        <v>5.498073924</v>
      </c>
      <c r="G29" s="17">
        <f>'PASSO GRIES (Sm3)'!G29*0.94794378</f>
        <v>0</v>
      </c>
      <c r="H29" s="17" t="e">
        <f>'PASSO GRIES (Sm3)'!H29*0.94794378</f>
        <v>#REF!</v>
      </c>
      <c r="I29" s="18" t="e">
        <f>IF('PASSO GRIES (Sm3)'!I29&lt;&gt;"",'PASSO GRIES (Sm3)'!I29*0.94794378,"")</f>
        <v>#REF!</v>
      </c>
      <c r="J29" s="16">
        <f>'PASSO GRIES (Sm3)'!J29*0.94794378</f>
        <v>0</v>
      </c>
      <c r="K29" s="17">
        <f>'PASSO GRIES (Sm3)'!K29*0.94794378</f>
        <v>0</v>
      </c>
      <c r="L29" s="17" t="e">
        <f>'PASSO GRIES (Sm3)'!L29*0.94794378</f>
        <v>#REF!</v>
      </c>
      <c r="M29" s="18" t="e">
        <f>IF('PASSO GRIES (Sm3)'!M29&lt;&gt;"",'PASSO GRIES (Sm3)'!M29*0.94794378,"")</f>
        <v>#REF!</v>
      </c>
      <c r="N29" s="19">
        <f>'PASSO GRIES (Sm3)'!N29*0.94794378</f>
        <v>61.426756944</v>
      </c>
      <c r="O29" s="20">
        <f>'PASSO GRIES (Sm3)'!O29*0.94794378</f>
        <v>0</v>
      </c>
      <c r="P29" s="20">
        <f>'PASSO GRIES (Sm3)'!P29*0.94794378</f>
        <v>0</v>
      </c>
      <c r="Q29" s="21">
        <f>IF('PASSO GRIES (Sm3)'!Q29&lt;&gt;"",'PASSO GRIES (Sm3)'!Q29*0.94794378,"")</f>
        <v>0</v>
      </c>
    </row>
    <row r="30" spans="1:17" s="7" customFormat="1" ht="13.5" customHeight="1">
      <c r="A30" s="45" t="s">
        <v>59</v>
      </c>
      <c r="B30" s="16">
        <f>'PASSO GRIES (Sm3)'!B30*0.94794378</f>
        <v>55.92868302</v>
      </c>
      <c r="C30" s="17">
        <f>'PASSO GRIES (Sm3)'!C30*0.94794378</f>
        <v>0</v>
      </c>
      <c r="D30" s="17" t="e">
        <f>'PASSO GRIES (Sm3)'!D30*0.94794378</f>
        <v>#REF!</v>
      </c>
      <c r="E30" s="18" t="e">
        <f>IF('PASSO GRIES (Sm3)'!E30&lt;&gt;"",'PASSO GRIES (Sm3)'!E30*0.94794378,"")</f>
        <v>#REF!</v>
      </c>
      <c r="F30" s="16">
        <f>'PASSO GRIES (Sm3)'!F30*0.94794378</f>
        <v>5.498073924</v>
      </c>
      <c r="G30" s="17">
        <f>'PASSO GRIES (Sm3)'!G30*0.94794378</f>
        <v>0</v>
      </c>
      <c r="H30" s="17" t="e">
        <f>'PASSO GRIES (Sm3)'!H30*0.94794378</f>
        <v>#REF!</v>
      </c>
      <c r="I30" s="18" t="e">
        <f>IF('PASSO GRIES (Sm3)'!I30&lt;&gt;"",'PASSO GRIES (Sm3)'!I30*0.94794378,"")</f>
        <v>#REF!</v>
      </c>
      <c r="J30" s="16">
        <f>'PASSO GRIES (Sm3)'!J30*0.94794378</f>
        <v>0</v>
      </c>
      <c r="K30" s="17">
        <f>'PASSO GRIES (Sm3)'!K30*0.94794378</f>
        <v>0</v>
      </c>
      <c r="L30" s="17" t="e">
        <f>'PASSO GRIES (Sm3)'!L30*0.94794378</f>
        <v>#REF!</v>
      </c>
      <c r="M30" s="18" t="e">
        <f>IF('PASSO GRIES (Sm3)'!M30&lt;&gt;"",'PASSO GRIES (Sm3)'!M30*0.94794378,"")</f>
        <v>#REF!</v>
      </c>
      <c r="N30" s="19">
        <f>'PASSO GRIES (Sm3)'!N30*0.94794378</f>
        <v>61.426756944</v>
      </c>
      <c r="O30" s="20">
        <f>'PASSO GRIES (Sm3)'!O30*0.94794378</f>
        <v>0</v>
      </c>
      <c r="P30" s="20">
        <f>'PASSO GRIES (Sm3)'!P30*0.94794378</f>
        <v>0</v>
      </c>
      <c r="Q30" s="21">
        <f>IF('PASSO GRIES (Sm3)'!Q30&lt;&gt;"",'PASSO GRIES (Sm3)'!Q30*0.94794378,"")</f>
        <v>0</v>
      </c>
    </row>
    <row r="31" spans="1:17" s="7" customFormat="1" ht="13.5" customHeight="1">
      <c r="A31" s="44" t="s">
        <v>60</v>
      </c>
      <c r="B31" s="16">
        <f>'PASSO GRIES (Sm3)'!B31*0.94794378</f>
        <v>55.92868302</v>
      </c>
      <c r="C31" s="17">
        <f>'PASSO GRIES (Sm3)'!C31*0.94794378</f>
        <v>0</v>
      </c>
      <c r="D31" s="17" t="e">
        <f>'PASSO GRIES (Sm3)'!D31*0.94794378</f>
        <v>#REF!</v>
      </c>
      <c r="E31" s="18" t="e">
        <f>IF('PASSO GRIES (Sm3)'!E31&lt;&gt;"",'PASSO GRIES (Sm3)'!E31*0.94794378,"")</f>
        <v>#REF!</v>
      </c>
      <c r="F31" s="16">
        <f>'PASSO GRIES (Sm3)'!F31*0.94794378</f>
        <v>5.498073924</v>
      </c>
      <c r="G31" s="17">
        <f>'PASSO GRIES (Sm3)'!G31*0.94794378</f>
        <v>0</v>
      </c>
      <c r="H31" s="17" t="e">
        <f>'PASSO GRIES (Sm3)'!H31*0.94794378</f>
        <v>#REF!</v>
      </c>
      <c r="I31" s="18" t="e">
        <f>IF('PASSO GRIES (Sm3)'!I31&lt;&gt;"",'PASSO GRIES (Sm3)'!I31*0.94794378,"")</f>
        <v>#REF!</v>
      </c>
      <c r="J31" s="16">
        <f>'PASSO GRIES (Sm3)'!J31*0.94794378</f>
        <v>0</v>
      </c>
      <c r="K31" s="17">
        <f>'PASSO GRIES (Sm3)'!K31*0.94794378</f>
        <v>0</v>
      </c>
      <c r="L31" s="17" t="e">
        <f>'PASSO GRIES (Sm3)'!L31*0.94794378</f>
        <v>#REF!</v>
      </c>
      <c r="M31" s="18" t="e">
        <f>IF('PASSO GRIES (Sm3)'!M31&lt;&gt;"",'PASSO GRIES (Sm3)'!M31*0.94794378,"")</f>
        <v>#REF!</v>
      </c>
      <c r="N31" s="19">
        <f>'PASSO GRIES (Sm3)'!N31*0.94794378</f>
        <v>61.426756944</v>
      </c>
      <c r="O31" s="20">
        <f>'PASSO GRIES (Sm3)'!O31*0.94794378</f>
        <v>0</v>
      </c>
      <c r="P31" s="20">
        <f>'PASSO GRIES (Sm3)'!P31*0.94794378</f>
        <v>0</v>
      </c>
      <c r="Q31" s="21">
        <f>IF('PASSO GRIES (Sm3)'!Q31&lt;&gt;"",'PASSO GRIES (Sm3)'!Q31*0.94794378,"")</f>
        <v>0</v>
      </c>
    </row>
    <row r="32" spans="1:17" s="7" customFormat="1" ht="13.5" customHeight="1">
      <c r="A32" s="44" t="s">
        <v>61</v>
      </c>
      <c r="B32" s="16">
        <f>'PASSO GRIES (Sm3)'!B32*0.94794378</f>
        <v>55.92868302</v>
      </c>
      <c r="C32" s="17">
        <f>'PASSO GRIES (Sm3)'!C32*0.94794378</f>
        <v>0</v>
      </c>
      <c r="D32" s="17" t="e">
        <f>'PASSO GRIES (Sm3)'!D32*0.94794378</f>
        <v>#REF!</v>
      </c>
      <c r="E32" s="18" t="e">
        <f>IF('PASSO GRIES (Sm3)'!E32&lt;&gt;"",'PASSO GRIES (Sm3)'!E32*0.94794378,"")</f>
        <v>#REF!</v>
      </c>
      <c r="F32" s="16">
        <f>'PASSO GRIES (Sm3)'!F32*0.94794378</f>
        <v>5.498073924</v>
      </c>
      <c r="G32" s="17">
        <f>'PASSO GRIES (Sm3)'!G32*0.94794378</f>
        <v>0</v>
      </c>
      <c r="H32" s="17" t="e">
        <f>'PASSO GRIES (Sm3)'!H32*0.94794378</f>
        <v>#REF!</v>
      </c>
      <c r="I32" s="18" t="e">
        <f>IF('PASSO GRIES (Sm3)'!I32&lt;&gt;"",'PASSO GRIES (Sm3)'!I32*0.94794378,"")</f>
        <v>#REF!</v>
      </c>
      <c r="J32" s="16">
        <f>'PASSO GRIES (Sm3)'!J32*0.94794378</f>
        <v>0</v>
      </c>
      <c r="K32" s="17">
        <f>'PASSO GRIES (Sm3)'!K32*0.94794378</f>
        <v>0</v>
      </c>
      <c r="L32" s="17" t="e">
        <f>'PASSO GRIES (Sm3)'!L32*0.94794378</f>
        <v>#REF!</v>
      </c>
      <c r="M32" s="18" t="e">
        <f>IF('PASSO GRIES (Sm3)'!M32&lt;&gt;"",'PASSO GRIES (Sm3)'!M32*0.94794378,"")</f>
        <v>#REF!</v>
      </c>
      <c r="N32" s="19">
        <f>'PASSO GRIES (Sm3)'!N32*0.94794378</f>
        <v>61.426756944</v>
      </c>
      <c r="O32" s="20">
        <f>'PASSO GRIES (Sm3)'!O32*0.94794378</f>
        <v>0</v>
      </c>
      <c r="P32" s="20">
        <f>'PASSO GRIES (Sm3)'!P32*0.94794378</f>
        <v>0</v>
      </c>
      <c r="Q32" s="21">
        <f>IF('PASSO GRIES (Sm3)'!Q32&lt;&gt;"",'PASSO GRIES (Sm3)'!Q32*0.94794378,"")</f>
        <v>0</v>
      </c>
    </row>
    <row r="33" spans="1:17" s="7" customFormat="1" ht="13.5" customHeight="1">
      <c r="A33" s="45" t="s">
        <v>62</v>
      </c>
      <c r="B33" s="16">
        <f>'PASSO GRIES (Sm3)'!B33*0.94794378</f>
        <v>55.92868302</v>
      </c>
      <c r="C33" s="17">
        <f>'PASSO GRIES (Sm3)'!C33*0.94794378</f>
        <v>0</v>
      </c>
      <c r="D33" s="17" t="e">
        <f>'PASSO GRIES (Sm3)'!D33*0.94794378</f>
        <v>#REF!</v>
      </c>
      <c r="E33" s="18" t="e">
        <f>IF('PASSO GRIES (Sm3)'!E33&lt;&gt;"",'PASSO GRIES (Sm3)'!E33*0.94794378,"")</f>
        <v>#REF!</v>
      </c>
      <c r="F33" s="16">
        <f>'PASSO GRIES (Sm3)'!F33*0.94794378</f>
        <v>5.498073924</v>
      </c>
      <c r="G33" s="17">
        <f>'PASSO GRIES (Sm3)'!G33*0.94794378</f>
        <v>0</v>
      </c>
      <c r="H33" s="17" t="e">
        <f>'PASSO GRIES (Sm3)'!H33*0.94794378</f>
        <v>#REF!</v>
      </c>
      <c r="I33" s="18" t="e">
        <f>IF('PASSO GRIES (Sm3)'!I33&lt;&gt;"",'PASSO GRIES (Sm3)'!I33*0.94794378,"")</f>
        <v>#REF!</v>
      </c>
      <c r="J33" s="16">
        <f>'PASSO GRIES (Sm3)'!J33*0.94794378</f>
        <v>0</v>
      </c>
      <c r="K33" s="17">
        <f>'PASSO GRIES (Sm3)'!K33*0.94794378</f>
        <v>0</v>
      </c>
      <c r="L33" s="17" t="e">
        <f>'PASSO GRIES (Sm3)'!L33*0.94794378</f>
        <v>#REF!</v>
      </c>
      <c r="M33" s="18" t="e">
        <f>IF('PASSO GRIES (Sm3)'!M33&lt;&gt;"",'PASSO GRIES (Sm3)'!M33*0.94794378,"")</f>
        <v>#REF!</v>
      </c>
      <c r="N33" s="19">
        <f>'PASSO GRIES (Sm3)'!N33*0.94794378</f>
        <v>61.426756944</v>
      </c>
      <c r="O33" s="20">
        <f>'PASSO GRIES (Sm3)'!O33*0.94794378</f>
        <v>0</v>
      </c>
      <c r="P33" s="20">
        <f>'PASSO GRIES (Sm3)'!P33*0.94794378</f>
        <v>0</v>
      </c>
      <c r="Q33" s="21">
        <f>IF('PASSO GRIES (Sm3)'!Q33&lt;&gt;"",'PASSO GRIES (Sm3)'!Q33*0.94794378,"")</f>
        <v>0</v>
      </c>
    </row>
    <row r="34" spans="1:17" s="7" customFormat="1" ht="13.5" customHeight="1">
      <c r="A34" s="45" t="s">
        <v>63</v>
      </c>
      <c r="B34" s="16">
        <f>'PASSO GRIES (Sm3)'!B34*0.94794378</f>
        <v>55.92868302</v>
      </c>
      <c r="C34" s="17">
        <f>'PASSO GRIES (Sm3)'!C34*0.94794378</f>
        <v>0</v>
      </c>
      <c r="D34" s="17" t="e">
        <f>'PASSO GRIES (Sm3)'!D34*0.94794378</f>
        <v>#REF!</v>
      </c>
      <c r="E34" s="18" t="e">
        <f>IF('PASSO GRIES (Sm3)'!E34&lt;&gt;"",'PASSO GRIES (Sm3)'!E34*0.94794378,"")</f>
        <v>#REF!</v>
      </c>
      <c r="F34" s="16">
        <f>'PASSO GRIES (Sm3)'!F34*0.94794378</f>
        <v>5.498073924</v>
      </c>
      <c r="G34" s="17">
        <f>'PASSO GRIES (Sm3)'!G34*0.94794378</f>
        <v>0</v>
      </c>
      <c r="H34" s="17" t="e">
        <f>'PASSO GRIES (Sm3)'!H34*0.94794378</f>
        <v>#REF!</v>
      </c>
      <c r="I34" s="18" t="e">
        <f>IF('PASSO GRIES (Sm3)'!I34&lt;&gt;"",'PASSO GRIES (Sm3)'!I34*0.94794378,"")</f>
        <v>#REF!</v>
      </c>
      <c r="J34" s="16">
        <f>'PASSO GRIES (Sm3)'!J34*0.94794378</f>
        <v>0</v>
      </c>
      <c r="K34" s="17">
        <f>'PASSO GRIES (Sm3)'!K34*0.94794378</f>
        <v>0</v>
      </c>
      <c r="L34" s="17" t="e">
        <f>'PASSO GRIES (Sm3)'!L34*0.94794378</f>
        <v>#REF!</v>
      </c>
      <c r="M34" s="18" t="e">
        <f>IF('PASSO GRIES (Sm3)'!M34&lt;&gt;"",'PASSO GRIES (Sm3)'!M34*0.94794378,"")</f>
        <v>#REF!</v>
      </c>
      <c r="N34" s="19">
        <f>'PASSO GRIES (Sm3)'!N34*0.94794378</f>
        <v>61.426756944</v>
      </c>
      <c r="O34" s="20">
        <f>'PASSO GRIES (Sm3)'!O34*0.94794378</f>
        <v>0</v>
      </c>
      <c r="P34" s="20">
        <f>'PASSO GRIES (Sm3)'!P34*0.94794378</f>
        <v>0</v>
      </c>
      <c r="Q34" s="21">
        <f>IF('PASSO GRIES (Sm3)'!Q34&lt;&gt;"",'PASSO GRIES (Sm3)'!Q34*0.94794378,"")</f>
        <v>0</v>
      </c>
    </row>
    <row r="35" spans="1:17" s="7" customFormat="1" ht="13.5" customHeight="1">
      <c r="A35" s="45" t="s">
        <v>64</v>
      </c>
      <c r="B35" s="16">
        <f>'PASSO GRIES (Sm3)'!B35*0.94794378</f>
        <v>55.92868302</v>
      </c>
      <c r="C35" s="17">
        <f>'PASSO GRIES (Sm3)'!C35*0.94794378</f>
        <v>0</v>
      </c>
      <c r="D35" s="17" t="e">
        <f>'PASSO GRIES (Sm3)'!D35*0.94794378</f>
        <v>#REF!</v>
      </c>
      <c r="E35" s="18" t="e">
        <f>IF('PASSO GRIES (Sm3)'!E35&lt;&gt;"",'PASSO GRIES (Sm3)'!E35*0.94794378,"")</f>
        <v>#REF!</v>
      </c>
      <c r="F35" s="16">
        <f>'PASSO GRIES (Sm3)'!F35*0.94794378</f>
        <v>5.498073924</v>
      </c>
      <c r="G35" s="17">
        <f>'PASSO GRIES (Sm3)'!G35*0.94794378</f>
        <v>0</v>
      </c>
      <c r="H35" s="17" t="e">
        <f>'PASSO GRIES (Sm3)'!H35*0.94794378</f>
        <v>#REF!</v>
      </c>
      <c r="I35" s="18" t="e">
        <f>IF('PASSO GRIES (Sm3)'!I35&lt;&gt;"",'PASSO GRIES (Sm3)'!I35*0.94794378,"")</f>
        <v>#REF!</v>
      </c>
      <c r="J35" s="16">
        <f>'PASSO GRIES (Sm3)'!J35*0.94794378</f>
        <v>0</v>
      </c>
      <c r="K35" s="17">
        <f>'PASSO GRIES (Sm3)'!K35*0.94794378</f>
        <v>0</v>
      </c>
      <c r="L35" s="17" t="e">
        <f>'PASSO GRIES (Sm3)'!L35*0.94794378</f>
        <v>#REF!</v>
      </c>
      <c r="M35" s="18" t="e">
        <f>IF('PASSO GRIES (Sm3)'!M35&lt;&gt;"",'PASSO GRIES (Sm3)'!M35*0.94794378,"")</f>
        <v>#REF!</v>
      </c>
      <c r="N35" s="19">
        <f>'PASSO GRIES (Sm3)'!N35*0.94794378</f>
        <v>61.426756944</v>
      </c>
      <c r="O35" s="20">
        <f>'PASSO GRIES (Sm3)'!O35*0.94794378</f>
        <v>0</v>
      </c>
      <c r="P35" s="20">
        <f>'PASSO GRIES (Sm3)'!P35*0.94794378</f>
        <v>0</v>
      </c>
      <c r="Q35" s="21">
        <f>IF('PASSO GRIES (Sm3)'!Q35&lt;&gt;"",'PASSO GRIES (Sm3)'!Q35*0.94794378,"")</f>
        <v>0</v>
      </c>
    </row>
    <row r="36" spans="1:17" s="7" customFormat="1" ht="13.5" customHeight="1">
      <c r="A36" s="45" t="s">
        <v>65</v>
      </c>
      <c r="B36" s="16">
        <f>'PASSO GRIES (Sm3)'!B36*0.94794378</f>
        <v>55.92868302</v>
      </c>
      <c r="C36" s="17">
        <f>'PASSO GRIES (Sm3)'!C36*0.94794378</f>
        <v>0</v>
      </c>
      <c r="D36" s="17" t="e">
        <f>'PASSO GRIES (Sm3)'!D36*0.94794378</f>
        <v>#REF!</v>
      </c>
      <c r="E36" s="18" t="e">
        <f>IF('PASSO GRIES (Sm3)'!E36&lt;&gt;"",'PASSO GRIES (Sm3)'!E36*0.94794378,"")</f>
        <v>#REF!</v>
      </c>
      <c r="F36" s="16">
        <f>'PASSO GRIES (Sm3)'!F36*0.94794378</f>
        <v>5.498073924</v>
      </c>
      <c r="G36" s="17">
        <f>'PASSO GRIES (Sm3)'!G36*0.94794378</f>
        <v>0</v>
      </c>
      <c r="H36" s="17" t="e">
        <f>'PASSO GRIES (Sm3)'!H36*0.94794378</f>
        <v>#REF!</v>
      </c>
      <c r="I36" s="18" t="e">
        <f>IF('PASSO GRIES (Sm3)'!I36&lt;&gt;"",'PASSO GRIES (Sm3)'!I36*0.94794378,"")</f>
        <v>#REF!</v>
      </c>
      <c r="J36" s="16">
        <f>'PASSO GRIES (Sm3)'!J36*0.94794378</f>
        <v>0</v>
      </c>
      <c r="K36" s="17">
        <f>'PASSO GRIES (Sm3)'!K36*0.94794378</f>
        <v>0</v>
      </c>
      <c r="L36" s="17" t="e">
        <f>'PASSO GRIES (Sm3)'!L36*0.94794378</f>
        <v>#REF!</v>
      </c>
      <c r="M36" s="18" t="e">
        <f>IF('PASSO GRIES (Sm3)'!M36&lt;&gt;"",'PASSO GRIES (Sm3)'!M36*0.94794378,"")</f>
        <v>#REF!</v>
      </c>
      <c r="N36" s="19">
        <f>'PASSO GRIES (Sm3)'!N36*0.94794378</f>
        <v>61.426756944</v>
      </c>
      <c r="O36" s="20">
        <f>'PASSO GRIES (Sm3)'!O36*0.94794378</f>
        <v>0</v>
      </c>
      <c r="P36" s="20">
        <f>'PASSO GRIES (Sm3)'!P36*0.94794378</f>
        <v>0</v>
      </c>
      <c r="Q36" s="21">
        <f>IF('PASSO GRIES (Sm3)'!Q36&lt;&gt;"",'PASSO GRIES (Sm3)'!Q36*0.94794378,"")</f>
        <v>0</v>
      </c>
    </row>
    <row r="37" spans="1:17" s="7" customFormat="1" ht="13.5" customHeight="1">
      <c r="A37" s="45" t="s">
        <v>66</v>
      </c>
      <c r="B37" s="16">
        <f>'PASSO GRIES (Sm3)'!B37*0.94794378</f>
        <v>55.92868302</v>
      </c>
      <c r="C37" s="17">
        <f>'PASSO GRIES (Sm3)'!C37*0.94794378</f>
        <v>0</v>
      </c>
      <c r="D37" s="17" t="e">
        <f>'PASSO GRIES (Sm3)'!D37*0.94794378</f>
        <v>#REF!</v>
      </c>
      <c r="E37" s="18" t="e">
        <f>IF('PASSO GRIES (Sm3)'!E37&lt;&gt;"",'PASSO GRIES (Sm3)'!E37*0.94794378,"")</f>
        <v>#REF!</v>
      </c>
      <c r="F37" s="16">
        <f>'PASSO GRIES (Sm3)'!F37*0.94794378</f>
        <v>5.498073924</v>
      </c>
      <c r="G37" s="17">
        <f>'PASSO GRIES (Sm3)'!G37*0.94794378</f>
        <v>0</v>
      </c>
      <c r="H37" s="17" t="e">
        <f>'PASSO GRIES (Sm3)'!H37*0.94794378</f>
        <v>#REF!</v>
      </c>
      <c r="I37" s="18" t="e">
        <f>IF('PASSO GRIES (Sm3)'!I37&lt;&gt;"",'PASSO GRIES (Sm3)'!I37*0.94794378,"")</f>
        <v>#REF!</v>
      </c>
      <c r="J37" s="16">
        <f>'PASSO GRIES (Sm3)'!J37*0.94794378</f>
        <v>0</v>
      </c>
      <c r="K37" s="17">
        <f>'PASSO GRIES (Sm3)'!K37*0.94794378</f>
        <v>0</v>
      </c>
      <c r="L37" s="17" t="e">
        <f>'PASSO GRIES (Sm3)'!L37*0.94794378</f>
        <v>#REF!</v>
      </c>
      <c r="M37" s="18" t="e">
        <f>IF('PASSO GRIES (Sm3)'!M37&lt;&gt;"",'PASSO GRIES (Sm3)'!M37*0.94794378,"")</f>
        <v>#REF!</v>
      </c>
      <c r="N37" s="19">
        <f>'PASSO GRIES (Sm3)'!N37*0.94794378</f>
        <v>61.426756944</v>
      </c>
      <c r="O37" s="20">
        <f>'PASSO GRIES (Sm3)'!O37*0.94794378</f>
        <v>0</v>
      </c>
      <c r="P37" s="20">
        <f>'PASSO GRIES (Sm3)'!P37*0.94794378</f>
        <v>0</v>
      </c>
      <c r="Q37" s="21">
        <f>IF('PASSO GRIES (Sm3)'!Q37&lt;&gt;"",'PASSO GRIES (Sm3)'!Q37*0.94794378,"")</f>
        <v>0</v>
      </c>
    </row>
    <row r="38" spans="1:17" s="7" customFormat="1" ht="13.5" customHeight="1">
      <c r="A38" s="44" t="s">
        <v>67</v>
      </c>
      <c r="B38" s="16">
        <f>'PASSO GRIES (Sm3)'!B38*0.94794378</f>
        <v>55.92868302</v>
      </c>
      <c r="C38" s="17">
        <f>'PASSO GRIES (Sm3)'!C38*0.94794378</f>
        <v>0</v>
      </c>
      <c r="D38" s="17" t="e">
        <f>'PASSO GRIES (Sm3)'!D38*0.94794378</f>
        <v>#REF!</v>
      </c>
      <c r="E38" s="18" t="e">
        <f>IF('PASSO GRIES (Sm3)'!E38&lt;&gt;"",'PASSO GRIES (Sm3)'!E38*0.94794378,"")</f>
        <v>#REF!</v>
      </c>
      <c r="F38" s="16">
        <f>'PASSO GRIES (Sm3)'!F38*0.94794378</f>
        <v>5.498073924</v>
      </c>
      <c r="G38" s="17">
        <f>'PASSO GRIES (Sm3)'!G38*0.94794378</f>
        <v>0</v>
      </c>
      <c r="H38" s="17" t="e">
        <f>'PASSO GRIES (Sm3)'!H38*0.94794378</f>
        <v>#REF!</v>
      </c>
      <c r="I38" s="18" t="e">
        <f>IF('PASSO GRIES (Sm3)'!I38&lt;&gt;"",'PASSO GRIES (Sm3)'!I38*0.94794378,"")</f>
        <v>#REF!</v>
      </c>
      <c r="J38" s="16">
        <f>'PASSO GRIES (Sm3)'!J38*0.94794378</f>
        <v>0</v>
      </c>
      <c r="K38" s="17">
        <f>'PASSO GRIES (Sm3)'!K38*0.94794378</f>
        <v>0</v>
      </c>
      <c r="L38" s="17" t="e">
        <f>'PASSO GRIES (Sm3)'!L38*0.94794378</f>
        <v>#REF!</v>
      </c>
      <c r="M38" s="18" t="e">
        <f>IF('PASSO GRIES (Sm3)'!M38&lt;&gt;"",'PASSO GRIES (Sm3)'!M38*0.94794378,"")</f>
        <v>#REF!</v>
      </c>
      <c r="N38" s="19">
        <f>'PASSO GRIES (Sm3)'!N38*0.94794378</f>
        <v>61.426756944</v>
      </c>
      <c r="O38" s="20">
        <f>'PASSO GRIES (Sm3)'!O38*0.94794378</f>
        <v>0</v>
      </c>
      <c r="P38" s="20">
        <f>'PASSO GRIES (Sm3)'!P38*0.94794378</f>
        <v>0</v>
      </c>
      <c r="Q38" s="21">
        <f>IF('PASSO GRIES (Sm3)'!Q38&lt;&gt;"",'PASSO GRIES (Sm3)'!Q38*0.94794378,"")</f>
        <v>0</v>
      </c>
    </row>
    <row r="39" spans="1:17" s="7" customFormat="1" ht="13.5" customHeight="1">
      <c r="A39" s="44" t="s">
        <v>68</v>
      </c>
      <c r="B39" s="16">
        <f>'PASSO GRIES (Sm3)'!B39*0.94794378</f>
        <v>55.92868302</v>
      </c>
      <c r="C39" s="17">
        <f>'PASSO GRIES (Sm3)'!C39*0.94794378</f>
        <v>0</v>
      </c>
      <c r="D39" s="17" t="e">
        <f>'PASSO GRIES (Sm3)'!D39*0.94794378</f>
        <v>#REF!</v>
      </c>
      <c r="E39" s="18" t="e">
        <f>IF('PASSO GRIES (Sm3)'!E39&lt;&gt;"",'PASSO GRIES (Sm3)'!E39*0.94794378,"")</f>
        <v>#REF!</v>
      </c>
      <c r="F39" s="16">
        <f>'PASSO GRIES (Sm3)'!F39*0.94794378</f>
        <v>5.498073924</v>
      </c>
      <c r="G39" s="17">
        <f>'PASSO GRIES (Sm3)'!G39*0.94794378</f>
        <v>0</v>
      </c>
      <c r="H39" s="17" t="e">
        <f>'PASSO GRIES (Sm3)'!H39*0.94794378</f>
        <v>#REF!</v>
      </c>
      <c r="I39" s="18" t="e">
        <f>IF('PASSO GRIES (Sm3)'!I39&lt;&gt;"",'PASSO GRIES (Sm3)'!I39*0.94794378,"")</f>
        <v>#REF!</v>
      </c>
      <c r="J39" s="16">
        <f>'PASSO GRIES (Sm3)'!J39*0.94794378</f>
        <v>0</v>
      </c>
      <c r="K39" s="17">
        <f>'PASSO GRIES (Sm3)'!K39*0.94794378</f>
        <v>0</v>
      </c>
      <c r="L39" s="17" t="e">
        <f>'PASSO GRIES (Sm3)'!L39*0.94794378</f>
        <v>#REF!</v>
      </c>
      <c r="M39" s="18" t="e">
        <f>IF('PASSO GRIES (Sm3)'!M39&lt;&gt;"",'PASSO GRIES (Sm3)'!M39*0.94794378,"")</f>
        <v>#REF!</v>
      </c>
      <c r="N39" s="19">
        <f>'PASSO GRIES (Sm3)'!N39*0.94794378</f>
        <v>61.426756944</v>
      </c>
      <c r="O39" s="20">
        <f>'PASSO GRIES (Sm3)'!O39*0.94794378</f>
        <v>0</v>
      </c>
      <c r="P39" s="20">
        <f>'PASSO GRIES (Sm3)'!P39*0.94794378</f>
        <v>0</v>
      </c>
      <c r="Q39" s="21">
        <f>IF('PASSO GRIES (Sm3)'!Q39&lt;&gt;"",'PASSO GRIES (Sm3)'!Q39*0.94794378,"")</f>
        <v>0</v>
      </c>
    </row>
    <row r="41" ht="45" customHeight="1">
      <c r="A41" s="35" t="s">
        <v>35</v>
      </c>
    </row>
  </sheetData>
  <mergeCells count="5">
    <mergeCell ref="B7:E7"/>
    <mergeCell ref="F7:I7"/>
    <mergeCell ref="J7:M7"/>
    <mergeCell ref="N7:Q7"/>
    <mergeCell ref="A41:R41"/>
  </mergeCells>
  <conditionalFormatting sqref="A9:A39">
    <cfRule type="expression" priority="1" dxfId="0" stopIfTrue="1">
      <formula>Z9="x"</formula>
    </cfRule>
  </conditionalFormatting>
  <printOptions horizontalCentered="1"/>
  <pageMargins left="0.23622047244094488" right="0.23622047244094488" top="0.5118110236220472" bottom="0.23622047244094488" header="0" footer="0"/>
  <pageSetup fitToHeight="1" fitToWidth="1" horizontalDpi="300" verticalDpi="3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workbookViewId="0" topLeftCell="A1">
      <selection activeCell="A1" sqref="A1"/>
    </sheetView>
  </sheetViews>
  <sheetFormatPr defaultColWidth="9.140625" defaultRowHeight="23.25" customHeight="1"/>
  <cols>
    <col min="1" max="1" width="11.8515625" style="0" bestFit="1" customWidth="1"/>
    <col min="2" max="2" width="13.7109375" style="0" bestFit="1" customWidth="1"/>
    <col min="3" max="3" width="15.7109375" style="0" bestFit="1" customWidth="1"/>
    <col min="4" max="5" width="13.7109375" style="0" bestFit="1" customWidth="1"/>
    <col min="6" max="6" width="15.7109375" style="0" bestFit="1" customWidth="1"/>
    <col min="7" max="9" width="13.7109375" style="0" bestFit="1" customWidth="1"/>
    <col min="10" max="10" width="15.7109375" style="0" bestFit="1" customWidth="1"/>
    <col min="11" max="13" width="13.7109375" style="0" bestFit="1" customWidth="1"/>
    <col min="14" max="14" width="15.7109375" style="0" bestFit="1" customWidth="1"/>
    <col min="15" max="16" width="13.7109375" style="0" bestFit="1" customWidth="1"/>
    <col min="17" max="17" width="48.7109375" style="0" bestFit="1" customWidth="1"/>
  </cols>
  <sheetData>
    <row r="1" s="4" customFormat="1" ht="20.25">
      <c r="A1" s="1" t="str">
        <f>'MAZARA (Sm3)'!A1</f>
        <v>THERMAL YEAR 2010/2011</v>
      </c>
    </row>
    <row r="2" s="4" customFormat="1" ht="20.25">
      <c r="A2" s="1" t="str">
        <f>'MAZARA (Sm3)'!A2</f>
        <v>Month: MARCH</v>
      </c>
    </row>
    <row r="3" s="4" customFormat="1" ht="20.25">
      <c r="A3" s="28" t="str">
        <f>'NATIONAL_PROD (Sm3)'!A3</f>
        <v>Entry Points interconnected with NATIONAL PRODUCTIONS</v>
      </c>
    </row>
    <row r="4" ht="19.5" customHeight="1">
      <c r="A4" s="6" t="s">
        <v>34</v>
      </c>
    </row>
    <row r="5" s="7" customFormat="1" ht="9.75" customHeight="1"/>
    <row r="6" s="7" customFormat="1" ht="30" customHeight="1"/>
    <row r="7" s="7" customFormat="1" ht="30" customHeight="1"/>
    <row r="8" spans="1:5" s="7" customFormat="1" ht="90" customHeight="1">
      <c r="A8" s="9" t="s">
        <v>8</v>
      </c>
      <c r="B8" s="12" t="s">
        <v>9</v>
      </c>
      <c r="C8" s="13" t="s">
        <v>10</v>
      </c>
      <c r="D8" s="13" t="s">
        <v>11</v>
      </c>
      <c r="E8" s="14" t="s">
        <v>12</v>
      </c>
    </row>
    <row r="9" spans="1:5" s="7" customFormat="1" ht="13.5" customHeight="1">
      <c r="A9" s="44" t="s">
        <v>38</v>
      </c>
      <c r="B9" s="19">
        <f>'NATIONAL_PROD (Sm3)'!B9*0.94794378</f>
        <v>35.9866664874486</v>
      </c>
      <c r="C9" s="20">
        <f>'NATIONAL_PROD (Sm3)'!C9*0.94794378</f>
        <v>0</v>
      </c>
      <c r="D9" s="20">
        <f>'NATIONAL_PROD (Sm3)'!D9*0.94794378</f>
        <v>0</v>
      </c>
      <c r="E9" s="21">
        <f>IF('NATIONAL_PROD (Sm3)'!E9&lt;&gt;"",'NATIONAL_PROD (Sm3)'!E9*0.94794378,"")</f>
        <v>0</v>
      </c>
    </row>
    <row r="10" spans="1:5" s="7" customFormat="1" ht="13.5" customHeight="1">
      <c r="A10" s="44" t="s">
        <v>39</v>
      </c>
      <c r="B10" s="19">
        <f>'NATIONAL_PROD (Sm3)'!B10*0.94794378</f>
        <v>35.9866664874486</v>
      </c>
      <c r="C10" s="20">
        <f>'NATIONAL_PROD (Sm3)'!C10*0.94794378</f>
        <v>0</v>
      </c>
      <c r="D10" s="20">
        <f>'NATIONAL_PROD (Sm3)'!D10*0.94794378</f>
        <v>0</v>
      </c>
      <c r="E10" s="21">
        <f>IF('NATIONAL_PROD (Sm3)'!E10&lt;&gt;"",'NATIONAL_PROD (Sm3)'!E10*0.94794378,"")</f>
        <v>0</v>
      </c>
    </row>
    <row r="11" spans="1:5" s="7" customFormat="1" ht="13.5" customHeight="1">
      <c r="A11" s="44" t="s">
        <v>40</v>
      </c>
      <c r="B11" s="19">
        <f>'NATIONAL_PROD (Sm3)'!B11*0.94794378</f>
        <v>35.9866664874486</v>
      </c>
      <c r="C11" s="20">
        <f>'NATIONAL_PROD (Sm3)'!C11*0.94794378</f>
        <v>0</v>
      </c>
      <c r="D11" s="20">
        <f>'NATIONAL_PROD (Sm3)'!D11*0.94794378</f>
        <v>0</v>
      </c>
      <c r="E11" s="21">
        <f>IF('NATIONAL_PROD (Sm3)'!E11&lt;&gt;"",'NATIONAL_PROD (Sm3)'!E11*0.94794378,"")</f>
        <v>0</v>
      </c>
    </row>
    <row r="12" spans="1:5" s="7" customFormat="1" ht="13.5" customHeight="1">
      <c r="A12" s="45" t="s">
        <v>41</v>
      </c>
      <c r="B12" s="19">
        <f>'NATIONAL_PROD (Sm3)'!B12*0.94794378</f>
        <v>35.9866664874486</v>
      </c>
      <c r="C12" s="20">
        <f>'NATIONAL_PROD (Sm3)'!C12*0.94794378</f>
        <v>0</v>
      </c>
      <c r="D12" s="20">
        <f>'NATIONAL_PROD (Sm3)'!D12*0.94794378</f>
        <v>0</v>
      </c>
      <c r="E12" s="21">
        <f>IF('NATIONAL_PROD (Sm3)'!E12&lt;&gt;"",'NATIONAL_PROD (Sm3)'!E12*0.94794378,"")</f>
        <v>0</v>
      </c>
    </row>
    <row r="13" spans="1:5" s="7" customFormat="1" ht="13.5" customHeight="1">
      <c r="A13" s="45" t="s">
        <v>42</v>
      </c>
      <c r="B13" s="19">
        <f>'NATIONAL_PROD (Sm3)'!B13*0.94794378</f>
        <v>35.9866664874486</v>
      </c>
      <c r="C13" s="20">
        <f>'NATIONAL_PROD (Sm3)'!C13*0.94794378</f>
        <v>0</v>
      </c>
      <c r="D13" s="20">
        <f>'NATIONAL_PROD (Sm3)'!D13*0.94794378</f>
        <v>0</v>
      </c>
      <c r="E13" s="21">
        <f>IF('NATIONAL_PROD (Sm3)'!E13&lt;&gt;"",'NATIONAL_PROD (Sm3)'!E13*0.94794378,"")</f>
        <v>0</v>
      </c>
    </row>
    <row r="14" spans="1:5" s="7" customFormat="1" ht="13.5" customHeight="1">
      <c r="A14" s="45" t="s">
        <v>43</v>
      </c>
      <c r="B14" s="19">
        <f>'NATIONAL_PROD (Sm3)'!B14*0.94794378</f>
        <v>35.9866664874486</v>
      </c>
      <c r="C14" s="20">
        <f>'NATIONAL_PROD (Sm3)'!C14*0.94794378</f>
        <v>0</v>
      </c>
      <c r="D14" s="20">
        <f>'NATIONAL_PROD (Sm3)'!D14*0.94794378</f>
        <v>0</v>
      </c>
      <c r="E14" s="21">
        <f>IF('NATIONAL_PROD (Sm3)'!E14&lt;&gt;"",'NATIONAL_PROD (Sm3)'!E14*0.94794378,"")</f>
        <v>0</v>
      </c>
    </row>
    <row r="15" spans="1:5" s="7" customFormat="1" ht="13.5" customHeight="1">
      <c r="A15" s="45" t="s">
        <v>44</v>
      </c>
      <c r="B15" s="19">
        <f>'NATIONAL_PROD (Sm3)'!B15*0.94794378</f>
        <v>35.9866664874486</v>
      </c>
      <c r="C15" s="20">
        <f>'NATIONAL_PROD (Sm3)'!C15*0.94794378</f>
        <v>0</v>
      </c>
      <c r="D15" s="20">
        <f>'NATIONAL_PROD (Sm3)'!D15*0.94794378</f>
        <v>0</v>
      </c>
      <c r="E15" s="21">
        <f>IF('NATIONAL_PROD (Sm3)'!E15&lt;&gt;"",'NATIONAL_PROD (Sm3)'!E15*0.94794378,"")</f>
        <v>0</v>
      </c>
    </row>
    <row r="16" spans="1:5" s="7" customFormat="1" ht="13.5" customHeight="1">
      <c r="A16" s="45" t="s">
        <v>45</v>
      </c>
      <c r="B16" s="19">
        <f>'NATIONAL_PROD (Sm3)'!B16*0.94794378</f>
        <v>35.9866664874486</v>
      </c>
      <c r="C16" s="20">
        <f>'NATIONAL_PROD (Sm3)'!C16*0.94794378</f>
        <v>0</v>
      </c>
      <c r="D16" s="20">
        <f>'NATIONAL_PROD (Sm3)'!D16*0.94794378</f>
        <v>0</v>
      </c>
      <c r="E16" s="21">
        <f>IF('NATIONAL_PROD (Sm3)'!E16&lt;&gt;"",'NATIONAL_PROD (Sm3)'!E16*0.94794378,"")</f>
        <v>0</v>
      </c>
    </row>
    <row r="17" spans="1:5" s="7" customFormat="1" ht="13.5" customHeight="1">
      <c r="A17" s="44" t="s">
        <v>46</v>
      </c>
      <c r="B17" s="19">
        <f>'NATIONAL_PROD (Sm3)'!B17*0.94794378</f>
        <v>35.9866664874486</v>
      </c>
      <c r="C17" s="20">
        <f>'NATIONAL_PROD (Sm3)'!C17*0.94794378</f>
        <v>0</v>
      </c>
      <c r="D17" s="20">
        <f>'NATIONAL_PROD (Sm3)'!D17*0.94794378</f>
        <v>0</v>
      </c>
      <c r="E17" s="21">
        <f>IF('NATIONAL_PROD (Sm3)'!E17&lt;&gt;"",'NATIONAL_PROD (Sm3)'!E17*0.94794378,"")</f>
        <v>0</v>
      </c>
    </row>
    <row r="18" spans="1:5" s="7" customFormat="1" ht="13.5" customHeight="1">
      <c r="A18" s="44" t="s">
        <v>47</v>
      </c>
      <c r="B18" s="19">
        <f>'NATIONAL_PROD (Sm3)'!B18*0.94794378</f>
        <v>35.9866664874486</v>
      </c>
      <c r="C18" s="20">
        <f>'NATIONAL_PROD (Sm3)'!C18*0.94794378</f>
        <v>0</v>
      </c>
      <c r="D18" s="20">
        <f>'NATIONAL_PROD (Sm3)'!D18*0.94794378</f>
        <v>0</v>
      </c>
      <c r="E18" s="21">
        <f>IF('NATIONAL_PROD (Sm3)'!E18&lt;&gt;"",'NATIONAL_PROD (Sm3)'!E18*0.94794378,"")</f>
        <v>0</v>
      </c>
    </row>
    <row r="19" spans="1:5" s="7" customFormat="1" ht="13.5" customHeight="1">
      <c r="A19" s="45" t="s">
        <v>48</v>
      </c>
      <c r="B19" s="19">
        <f>'NATIONAL_PROD (Sm3)'!B19*0.94794378</f>
        <v>35.9866664874486</v>
      </c>
      <c r="C19" s="20">
        <f>'NATIONAL_PROD (Sm3)'!C19*0.94794378</f>
        <v>0</v>
      </c>
      <c r="D19" s="20">
        <f>'NATIONAL_PROD (Sm3)'!D19*0.94794378</f>
        <v>0</v>
      </c>
      <c r="E19" s="21">
        <f>IF('NATIONAL_PROD (Sm3)'!E19&lt;&gt;"",'NATIONAL_PROD (Sm3)'!E19*0.94794378,"")</f>
        <v>0</v>
      </c>
    </row>
    <row r="20" spans="1:5" s="7" customFormat="1" ht="13.5" customHeight="1">
      <c r="A20" s="45" t="s">
        <v>49</v>
      </c>
      <c r="B20" s="19">
        <f>'NATIONAL_PROD (Sm3)'!B20*0.94794378</f>
        <v>35.9866664874486</v>
      </c>
      <c r="C20" s="20">
        <f>'NATIONAL_PROD (Sm3)'!C20*0.94794378</f>
        <v>0</v>
      </c>
      <c r="D20" s="20">
        <f>'NATIONAL_PROD (Sm3)'!D20*0.94794378</f>
        <v>0</v>
      </c>
      <c r="E20" s="21">
        <f>IF('NATIONAL_PROD (Sm3)'!E20&lt;&gt;"",'NATIONAL_PROD (Sm3)'!E20*0.94794378,"")</f>
        <v>0</v>
      </c>
    </row>
    <row r="21" spans="1:5" s="7" customFormat="1" ht="13.5" customHeight="1">
      <c r="A21" s="45" t="s">
        <v>50</v>
      </c>
      <c r="B21" s="19">
        <f>'NATIONAL_PROD (Sm3)'!B21*0.94794378</f>
        <v>35.9866664874486</v>
      </c>
      <c r="C21" s="20">
        <f>'NATIONAL_PROD (Sm3)'!C21*0.94794378</f>
        <v>0</v>
      </c>
      <c r="D21" s="20">
        <f>'NATIONAL_PROD (Sm3)'!D21*0.94794378</f>
        <v>0</v>
      </c>
      <c r="E21" s="21">
        <f>IF('NATIONAL_PROD (Sm3)'!E21&lt;&gt;"",'NATIONAL_PROD (Sm3)'!E21*0.94794378,"")</f>
        <v>0</v>
      </c>
    </row>
    <row r="22" spans="1:5" s="7" customFormat="1" ht="13.5" customHeight="1">
      <c r="A22" s="45" t="s">
        <v>51</v>
      </c>
      <c r="B22" s="19">
        <f>'NATIONAL_PROD (Sm3)'!B22*0.94794378</f>
        <v>35.9866664874486</v>
      </c>
      <c r="C22" s="20">
        <f>'NATIONAL_PROD (Sm3)'!C22*0.94794378</f>
        <v>0</v>
      </c>
      <c r="D22" s="20">
        <f>'NATIONAL_PROD (Sm3)'!D22*0.94794378</f>
        <v>0</v>
      </c>
      <c r="E22" s="21">
        <f>IF('NATIONAL_PROD (Sm3)'!E22&lt;&gt;"",'NATIONAL_PROD (Sm3)'!E22*0.94794378,"")</f>
        <v>0</v>
      </c>
    </row>
    <row r="23" spans="1:5" s="7" customFormat="1" ht="13.5" customHeight="1">
      <c r="A23" s="45" t="s">
        <v>52</v>
      </c>
      <c r="B23" s="19">
        <f>'NATIONAL_PROD (Sm3)'!B23*0.94794378</f>
        <v>35.9866664874486</v>
      </c>
      <c r="C23" s="20">
        <f>'NATIONAL_PROD (Sm3)'!C23*0.94794378</f>
        <v>0</v>
      </c>
      <c r="D23" s="20">
        <f>'NATIONAL_PROD (Sm3)'!D23*0.94794378</f>
        <v>0</v>
      </c>
      <c r="E23" s="21">
        <f>IF('NATIONAL_PROD (Sm3)'!E23&lt;&gt;"",'NATIONAL_PROD (Sm3)'!E23*0.94794378,"")</f>
        <v>0</v>
      </c>
    </row>
    <row r="24" spans="1:5" s="7" customFormat="1" ht="13.5" customHeight="1">
      <c r="A24" s="44" t="s">
        <v>53</v>
      </c>
      <c r="B24" s="19">
        <f>'NATIONAL_PROD (Sm3)'!B24*0.94794378</f>
        <v>35.9866664874486</v>
      </c>
      <c r="C24" s="20">
        <f>'NATIONAL_PROD (Sm3)'!C24*0.94794378</f>
        <v>0</v>
      </c>
      <c r="D24" s="20">
        <f>'NATIONAL_PROD (Sm3)'!D24*0.94794378</f>
        <v>0</v>
      </c>
      <c r="E24" s="21">
        <f>IF('NATIONAL_PROD (Sm3)'!E24&lt;&gt;"",'NATIONAL_PROD (Sm3)'!E24*0.94794378,"")</f>
        <v>0</v>
      </c>
    </row>
    <row r="25" spans="1:5" s="7" customFormat="1" ht="13.5" customHeight="1">
      <c r="A25" s="44" t="s">
        <v>54</v>
      </c>
      <c r="B25" s="19">
        <f>'NATIONAL_PROD (Sm3)'!B25*0.94794378</f>
        <v>35.9866664874486</v>
      </c>
      <c r="C25" s="20">
        <f>'NATIONAL_PROD (Sm3)'!C25*0.94794378</f>
        <v>0</v>
      </c>
      <c r="D25" s="20">
        <f>'NATIONAL_PROD (Sm3)'!D25*0.94794378</f>
        <v>0</v>
      </c>
      <c r="E25" s="21">
        <f>IF('NATIONAL_PROD (Sm3)'!E25&lt;&gt;"",'NATIONAL_PROD (Sm3)'!E25*0.94794378,"")</f>
        <v>0</v>
      </c>
    </row>
    <row r="26" spans="1:5" s="7" customFormat="1" ht="13.5" customHeight="1">
      <c r="A26" s="45" t="s">
        <v>55</v>
      </c>
      <c r="B26" s="19">
        <f>'NATIONAL_PROD (Sm3)'!B26*0.94794378</f>
        <v>35.9866664874486</v>
      </c>
      <c r="C26" s="20">
        <f>'NATIONAL_PROD (Sm3)'!C26*0.94794378</f>
        <v>0</v>
      </c>
      <c r="D26" s="20">
        <f>'NATIONAL_PROD (Sm3)'!D26*0.94794378</f>
        <v>0</v>
      </c>
      <c r="E26" s="21">
        <f>IF('NATIONAL_PROD (Sm3)'!E26&lt;&gt;"",'NATIONAL_PROD (Sm3)'!E26*0.94794378,"")</f>
        <v>0</v>
      </c>
    </row>
    <row r="27" spans="1:5" s="7" customFormat="1" ht="13.5" customHeight="1">
      <c r="A27" s="45" t="s">
        <v>56</v>
      </c>
      <c r="B27" s="19">
        <f>'NATIONAL_PROD (Sm3)'!B27*0.94794378</f>
        <v>35.9866664874486</v>
      </c>
      <c r="C27" s="20">
        <f>'NATIONAL_PROD (Sm3)'!C27*0.94794378</f>
        <v>0</v>
      </c>
      <c r="D27" s="20">
        <f>'NATIONAL_PROD (Sm3)'!D27*0.94794378</f>
        <v>0</v>
      </c>
      <c r="E27" s="21">
        <f>IF('NATIONAL_PROD (Sm3)'!E27&lt;&gt;"",'NATIONAL_PROD (Sm3)'!E27*0.94794378,"")</f>
        <v>0</v>
      </c>
    </row>
    <row r="28" spans="1:5" s="7" customFormat="1" ht="13.5" customHeight="1">
      <c r="A28" s="45" t="s">
        <v>57</v>
      </c>
      <c r="B28" s="19">
        <f>'NATIONAL_PROD (Sm3)'!B28*0.94794378</f>
        <v>35.9866664874486</v>
      </c>
      <c r="C28" s="20">
        <f>'NATIONAL_PROD (Sm3)'!C28*0.94794378</f>
        <v>0</v>
      </c>
      <c r="D28" s="20">
        <f>'NATIONAL_PROD (Sm3)'!D28*0.94794378</f>
        <v>0</v>
      </c>
      <c r="E28" s="21">
        <f>IF('NATIONAL_PROD (Sm3)'!E28&lt;&gt;"",'NATIONAL_PROD (Sm3)'!E28*0.94794378,"")</f>
        <v>0</v>
      </c>
    </row>
    <row r="29" spans="1:5" s="7" customFormat="1" ht="13.5" customHeight="1">
      <c r="A29" s="45" t="s">
        <v>58</v>
      </c>
      <c r="B29" s="19">
        <f>'NATIONAL_PROD (Sm3)'!B29*0.94794378</f>
        <v>35.9866664874486</v>
      </c>
      <c r="C29" s="20">
        <f>'NATIONAL_PROD (Sm3)'!C29*0.94794378</f>
        <v>0</v>
      </c>
      <c r="D29" s="20">
        <f>'NATIONAL_PROD (Sm3)'!D29*0.94794378</f>
        <v>0</v>
      </c>
      <c r="E29" s="21">
        <f>IF('NATIONAL_PROD (Sm3)'!E29&lt;&gt;"",'NATIONAL_PROD (Sm3)'!E29*0.94794378,"")</f>
        <v>0</v>
      </c>
    </row>
    <row r="30" spans="1:5" s="7" customFormat="1" ht="13.5" customHeight="1">
      <c r="A30" s="45" t="s">
        <v>59</v>
      </c>
      <c r="B30" s="19">
        <f>'NATIONAL_PROD (Sm3)'!B30*0.94794378</f>
        <v>35.9866664874486</v>
      </c>
      <c r="C30" s="20">
        <f>'NATIONAL_PROD (Sm3)'!C30*0.94794378</f>
        <v>0</v>
      </c>
      <c r="D30" s="20">
        <f>'NATIONAL_PROD (Sm3)'!D30*0.94794378</f>
        <v>0</v>
      </c>
      <c r="E30" s="21">
        <f>IF('NATIONAL_PROD (Sm3)'!E30&lt;&gt;"",'NATIONAL_PROD (Sm3)'!E30*0.94794378,"")</f>
        <v>0</v>
      </c>
    </row>
    <row r="31" spans="1:5" s="7" customFormat="1" ht="13.5" customHeight="1">
      <c r="A31" s="44" t="s">
        <v>60</v>
      </c>
      <c r="B31" s="19">
        <f>'NATIONAL_PROD (Sm3)'!B31*0.94794378</f>
        <v>35.9866664874486</v>
      </c>
      <c r="C31" s="20">
        <f>'NATIONAL_PROD (Sm3)'!C31*0.94794378</f>
        <v>0</v>
      </c>
      <c r="D31" s="20">
        <f>'NATIONAL_PROD (Sm3)'!D31*0.94794378</f>
        <v>0</v>
      </c>
      <c r="E31" s="21">
        <f>IF('NATIONAL_PROD (Sm3)'!E31&lt;&gt;"",'NATIONAL_PROD (Sm3)'!E31*0.94794378,"")</f>
        <v>0</v>
      </c>
    </row>
    <row r="32" spans="1:5" s="7" customFormat="1" ht="13.5" customHeight="1">
      <c r="A32" s="44" t="s">
        <v>61</v>
      </c>
      <c r="B32" s="19">
        <f>'NATIONAL_PROD (Sm3)'!B32*0.94794378</f>
        <v>35.9866664874486</v>
      </c>
      <c r="C32" s="20">
        <f>'NATIONAL_PROD (Sm3)'!C32*0.94794378</f>
        <v>0</v>
      </c>
      <c r="D32" s="20">
        <f>'NATIONAL_PROD (Sm3)'!D32*0.94794378</f>
        <v>0</v>
      </c>
      <c r="E32" s="21">
        <f>IF('NATIONAL_PROD (Sm3)'!E32&lt;&gt;"",'NATIONAL_PROD (Sm3)'!E32*0.94794378,"")</f>
        <v>0</v>
      </c>
    </row>
    <row r="33" spans="1:5" s="7" customFormat="1" ht="13.5" customHeight="1">
      <c r="A33" s="45" t="s">
        <v>62</v>
      </c>
      <c r="B33" s="19">
        <f>'NATIONAL_PROD (Sm3)'!B33*0.94794378</f>
        <v>35.9866664874486</v>
      </c>
      <c r="C33" s="20">
        <f>'NATIONAL_PROD (Sm3)'!C33*0.94794378</f>
        <v>0</v>
      </c>
      <c r="D33" s="20">
        <f>'NATIONAL_PROD (Sm3)'!D33*0.94794378</f>
        <v>0</v>
      </c>
      <c r="E33" s="21">
        <f>IF('NATIONAL_PROD (Sm3)'!E33&lt;&gt;"",'NATIONAL_PROD (Sm3)'!E33*0.94794378,"")</f>
        <v>0</v>
      </c>
    </row>
    <row r="34" spans="1:5" s="7" customFormat="1" ht="13.5" customHeight="1">
      <c r="A34" s="45" t="s">
        <v>63</v>
      </c>
      <c r="B34" s="19">
        <f>'NATIONAL_PROD (Sm3)'!B34*0.94794378</f>
        <v>35.9866664874486</v>
      </c>
      <c r="C34" s="20">
        <f>'NATIONAL_PROD (Sm3)'!C34*0.94794378</f>
        <v>0</v>
      </c>
      <c r="D34" s="20">
        <f>'NATIONAL_PROD (Sm3)'!D34*0.94794378</f>
        <v>0</v>
      </c>
      <c r="E34" s="21">
        <f>IF('NATIONAL_PROD (Sm3)'!E34&lt;&gt;"",'NATIONAL_PROD (Sm3)'!E34*0.94794378,"")</f>
        <v>0</v>
      </c>
    </row>
    <row r="35" spans="1:5" s="7" customFormat="1" ht="13.5" customHeight="1">
      <c r="A35" s="45" t="s">
        <v>64</v>
      </c>
      <c r="B35" s="19">
        <f>'NATIONAL_PROD (Sm3)'!B35*0.94794378</f>
        <v>35.9866664874486</v>
      </c>
      <c r="C35" s="20">
        <f>'NATIONAL_PROD (Sm3)'!C35*0.94794378</f>
        <v>0</v>
      </c>
      <c r="D35" s="20">
        <f>'NATIONAL_PROD (Sm3)'!D35*0.94794378</f>
        <v>0</v>
      </c>
      <c r="E35" s="21">
        <f>IF('NATIONAL_PROD (Sm3)'!E35&lt;&gt;"",'NATIONAL_PROD (Sm3)'!E35*0.94794378,"")</f>
        <v>0</v>
      </c>
    </row>
    <row r="36" spans="1:5" s="7" customFormat="1" ht="13.5" customHeight="1">
      <c r="A36" s="45" t="s">
        <v>65</v>
      </c>
      <c r="B36" s="19">
        <f>'NATIONAL_PROD (Sm3)'!B36*0.94794378</f>
        <v>35.9866664874486</v>
      </c>
      <c r="C36" s="20">
        <f>'NATIONAL_PROD (Sm3)'!C36*0.94794378</f>
        <v>0</v>
      </c>
      <c r="D36" s="20">
        <f>'NATIONAL_PROD (Sm3)'!D36*0.94794378</f>
        <v>0</v>
      </c>
      <c r="E36" s="21">
        <f>IF('NATIONAL_PROD (Sm3)'!E36&lt;&gt;"",'NATIONAL_PROD (Sm3)'!E36*0.94794378,"")</f>
        <v>0</v>
      </c>
    </row>
    <row r="37" spans="1:5" s="7" customFormat="1" ht="13.5" customHeight="1">
      <c r="A37" s="45" t="s">
        <v>66</v>
      </c>
      <c r="B37" s="19">
        <f>'NATIONAL_PROD (Sm3)'!B37*0.94794378</f>
        <v>35.9866664874486</v>
      </c>
      <c r="C37" s="20">
        <f>'NATIONAL_PROD (Sm3)'!C37*0.94794378</f>
        <v>0</v>
      </c>
      <c r="D37" s="20">
        <f>'NATIONAL_PROD (Sm3)'!D37*0.94794378</f>
        <v>0</v>
      </c>
      <c r="E37" s="21">
        <f>IF('NATIONAL_PROD (Sm3)'!E37&lt;&gt;"",'NATIONAL_PROD (Sm3)'!E37*0.94794378,"")</f>
        <v>0</v>
      </c>
    </row>
    <row r="38" spans="1:5" s="7" customFormat="1" ht="13.5" customHeight="1">
      <c r="A38" s="44" t="s">
        <v>67</v>
      </c>
      <c r="B38" s="19">
        <f>'NATIONAL_PROD (Sm3)'!B38*0.94794378</f>
        <v>35.9866664874486</v>
      </c>
      <c r="C38" s="20">
        <f>'NATIONAL_PROD (Sm3)'!C38*0.94794378</f>
        <v>0</v>
      </c>
      <c r="D38" s="20">
        <f>'NATIONAL_PROD (Sm3)'!D38*0.94794378</f>
        <v>0</v>
      </c>
      <c r="E38" s="21">
        <f>IF('NATIONAL_PROD (Sm3)'!E38&lt;&gt;"",'NATIONAL_PROD (Sm3)'!E38*0.94794378,"")</f>
        <v>0</v>
      </c>
    </row>
    <row r="39" spans="1:5" s="7" customFormat="1" ht="13.5" customHeight="1">
      <c r="A39" s="44" t="s">
        <v>68</v>
      </c>
      <c r="B39" s="19">
        <f>'NATIONAL_PROD (Sm3)'!B39*0.94794378</f>
        <v>35.9866664874486</v>
      </c>
      <c r="C39" s="20">
        <f>'NATIONAL_PROD (Sm3)'!C39*0.94794378</f>
        <v>0</v>
      </c>
      <c r="D39" s="20">
        <f>'NATIONAL_PROD (Sm3)'!D39*0.94794378</f>
        <v>0</v>
      </c>
      <c r="E39" s="21">
        <f>IF('NATIONAL_PROD (Sm3)'!E39&lt;&gt;"",'NATIONAL_PROD (Sm3)'!E39*0.94794378,"")</f>
        <v>0</v>
      </c>
    </row>
    <row r="41" ht="96.75" customHeight="1">
      <c r="A41" s="35" t="s">
        <v>35</v>
      </c>
    </row>
    <row r="279" ht="45" customHeight="1"/>
  </sheetData>
  <mergeCells count="1">
    <mergeCell ref="A41:E41"/>
  </mergeCells>
  <conditionalFormatting sqref="A9:A39">
    <cfRule type="expression" priority="1" dxfId="0" stopIfTrue="1">
      <formula>Z9="x"</formula>
    </cfRule>
  </conditionalFormatting>
  <printOptions horizontalCentered="1"/>
  <pageMargins left="0.23622047244094488" right="0.23622047244094488" top="0.5118110236220472" bottom="0.23622047244094488" header="0" footer="0"/>
  <pageSetup fitToHeight="1" fitToWidth="1" horizontalDpi="300" verticalDpi="3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zoomScale="90" zoomScaleNormal="90" workbookViewId="0" topLeftCell="A1">
      <selection activeCell="A1" sqref="A1"/>
    </sheetView>
  </sheetViews>
  <sheetFormatPr defaultColWidth="9.140625" defaultRowHeight="25.5" customHeight="1"/>
  <cols>
    <col min="1" max="1" width="11.8515625" style="0" bestFit="1" customWidth="1"/>
    <col min="2" max="2" width="13.7109375" style="0" bestFit="1" customWidth="1"/>
    <col min="3" max="3" width="15.7109375" style="0" bestFit="1" customWidth="1"/>
    <col min="4" max="4" width="16.7109375" style="0" bestFit="1" customWidth="1"/>
    <col min="5" max="5" width="15.421875" style="0" bestFit="1" customWidth="1"/>
    <col min="6" max="6" width="13.7109375" style="0" bestFit="1" customWidth="1"/>
    <col min="7" max="7" width="15.7109375" style="0" bestFit="1" customWidth="1"/>
    <col min="8" max="8" width="16.7109375" style="0" bestFit="1" customWidth="1"/>
    <col min="9" max="9" width="15.00390625" style="0" bestFit="1" customWidth="1"/>
    <col min="10" max="10" width="13.7109375" style="0" bestFit="1" customWidth="1"/>
    <col min="11" max="11" width="16.7109375" style="0" bestFit="1" customWidth="1"/>
    <col min="12" max="12" width="17.00390625" style="0" bestFit="1" customWidth="1"/>
    <col min="13" max="13" width="15.7109375" style="0" bestFit="1" customWidth="1"/>
    <col min="14" max="15" width="13.7109375" style="0" bestFit="1" customWidth="1"/>
    <col min="16" max="16" width="48.7109375" style="0" bestFit="1" customWidth="1"/>
  </cols>
  <sheetData>
    <row r="1" s="4" customFormat="1" ht="20.25">
      <c r="A1" s="1" t="str">
        <f>'MAZARA (Sm3)'!A1</f>
        <v>THERMAL YEAR 2010/2011</v>
      </c>
    </row>
    <row r="2" s="4" customFormat="1" ht="20.25">
      <c r="A2" s="1" t="str">
        <f>'MAZARA (Sm3)'!A2</f>
        <v>Month: MARCH</v>
      </c>
    </row>
    <row r="3" s="4" customFormat="1" ht="20.25">
      <c r="A3" s="28" t="str">
        <f>'LNG TERMINALS (Sm3)'!A3</f>
        <v>Entry Points interconnected with LNG TERMINALS</v>
      </c>
    </row>
    <row r="4" ht="19.5" customHeight="1">
      <c r="A4" s="6" t="s">
        <v>34</v>
      </c>
    </row>
    <row r="5" s="7" customFormat="1" ht="9.75" customHeight="1"/>
    <row r="6" s="7" customFormat="1" ht="30" customHeight="1"/>
    <row r="7" spans="2:13" s="7" customFormat="1" ht="30" customHeight="1">
      <c r="B7" s="54" t="s">
        <v>20</v>
      </c>
      <c r="C7" s="55"/>
      <c r="D7" s="55"/>
      <c r="E7" s="56"/>
      <c r="F7" s="54" t="s">
        <v>21</v>
      </c>
      <c r="G7" s="55"/>
      <c r="H7" s="55"/>
      <c r="I7" s="56"/>
      <c r="J7" s="54" t="s">
        <v>22</v>
      </c>
      <c r="K7" s="55"/>
      <c r="L7" s="55"/>
      <c r="M7" s="56"/>
    </row>
    <row r="8" spans="1:13" s="7" customFormat="1" ht="90" customHeight="1">
      <c r="A8" s="9" t="s">
        <v>8</v>
      </c>
      <c r="B8" s="12" t="s">
        <v>9</v>
      </c>
      <c r="C8" s="13" t="s">
        <v>10</v>
      </c>
      <c r="D8" s="13" t="s">
        <v>11</v>
      </c>
      <c r="E8" s="14" t="s">
        <v>12</v>
      </c>
      <c r="F8" s="12" t="s">
        <v>9</v>
      </c>
      <c r="G8" s="13" t="s">
        <v>10</v>
      </c>
      <c r="H8" s="13" t="s">
        <v>11</v>
      </c>
      <c r="I8" s="14" t="s">
        <v>12</v>
      </c>
      <c r="J8" s="12" t="s">
        <v>9</v>
      </c>
      <c r="K8" s="13" t="s">
        <v>10</v>
      </c>
      <c r="L8" s="13" t="s">
        <v>11</v>
      </c>
      <c r="M8" s="14" t="s">
        <v>12</v>
      </c>
    </row>
    <row r="9" spans="1:13" s="7" customFormat="1" ht="13.5" customHeight="1">
      <c r="A9" s="44" t="s">
        <v>38</v>
      </c>
      <c r="B9" s="19">
        <f>'LNG TERMINALS (Sm3)'!B9*0.94794378</f>
        <v>12.32326914</v>
      </c>
      <c r="C9" s="20">
        <f>'LNG TERMINALS (Sm3)'!C9*0.94794378</f>
        <v>0</v>
      </c>
      <c r="D9" s="20">
        <f>'LNG TERMINALS (Sm3)'!D9*0.94794378</f>
        <v>0</v>
      </c>
      <c r="E9" s="21">
        <f>IF('LNG TERMINALS (Sm3)'!E9&lt;&gt;"",'LNG TERMINALS (Sm3)'!E9*0.94794378,"")</f>
        <v>0</v>
      </c>
      <c r="F9" s="19">
        <f>'LNG TERMINALS (Sm3)'!F9*0.94794378</f>
        <v>25.025715792</v>
      </c>
      <c r="G9" s="20">
        <f>'LNG TERMINALS (Sm3)'!G9*0.94794378</f>
        <v>0</v>
      </c>
      <c r="H9" s="20">
        <f>'LNG TERMINALS (Sm3)'!H9*0.94794378</f>
        <v>0</v>
      </c>
      <c r="I9" s="21">
        <f>IF('LNG TERMINALS (Sm3)'!I9&lt;&gt;"",'LNG TERMINALS (Sm3)'!I9*0.94794378,"")</f>
        <v>0</v>
      </c>
      <c r="J9" s="19">
        <f>'LNG TERMINALS (Sm3)'!J9*0.94794378</f>
        <v>25.025715792</v>
      </c>
      <c r="K9" s="20">
        <f>'LNG TERMINALS (Sm3)'!K9*0.94794378</f>
        <v>0</v>
      </c>
      <c r="L9" s="20">
        <f>'LNG TERMINALS (Sm3)'!L9*0.94794378</f>
        <v>0</v>
      </c>
      <c r="M9" s="21">
        <f>IF('LNG TERMINALS (Sm3)'!M9&lt;&gt;"",'LNG TERMINALS (Sm3)'!M9*0.94794378)</f>
        <v>0</v>
      </c>
    </row>
    <row r="10" spans="1:13" s="7" customFormat="1" ht="13.5" customHeight="1">
      <c r="A10" s="44" t="s">
        <v>39</v>
      </c>
      <c r="B10" s="19">
        <f>'LNG TERMINALS (Sm3)'!B10*0.94794378</f>
        <v>12.32326914</v>
      </c>
      <c r="C10" s="20">
        <f>'LNG TERMINALS (Sm3)'!C10*0.94794378</f>
        <v>0</v>
      </c>
      <c r="D10" s="20">
        <f>'LNG TERMINALS (Sm3)'!D10*0.94794378</f>
        <v>0</v>
      </c>
      <c r="E10" s="21">
        <f>IF('LNG TERMINALS (Sm3)'!E10&lt;&gt;"",'LNG TERMINALS (Sm3)'!E10*0.94794378,"")</f>
        <v>0</v>
      </c>
      <c r="F10" s="19">
        <f>'LNG TERMINALS (Sm3)'!F10*0.94794378</f>
        <v>25.025715792</v>
      </c>
      <c r="G10" s="20">
        <f>'LNG TERMINALS (Sm3)'!G10*0.94794378</f>
        <v>0</v>
      </c>
      <c r="H10" s="20">
        <f>'LNG TERMINALS (Sm3)'!H10*0.94794378</f>
        <v>0</v>
      </c>
      <c r="I10" s="21">
        <f>IF('LNG TERMINALS (Sm3)'!I10&lt;&gt;"",'LNG TERMINALS (Sm3)'!I10*0.94794378,"")</f>
        <v>0</v>
      </c>
      <c r="J10" s="19">
        <f>'LNG TERMINALS (Sm3)'!J10*0.94794378</f>
        <v>25.025715792</v>
      </c>
      <c r="K10" s="20">
        <f>'LNG TERMINALS (Sm3)'!K10*0.94794378</f>
        <v>0</v>
      </c>
      <c r="L10" s="20">
        <f>'LNG TERMINALS (Sm3)'!L10*0.94794378</f>
        <v>0</v>
      </c>
      <c r="M10" s="21">
        <f>IF('LNG TERMINALS (Sm3)'!M10&lt;&gt;"",'LNG TERMINALS (Sm3)'!M10*0.94794378)</f>
        <v>0</v>
      </c>
    </row>
    <row r="11" spans="1:13" s="7" customFormat="1" ht="13.5" customHeight="1">
      <c r="A11" s="44" t="s">
        <v>40</v>
      </c>
      <c r="B11" s="19">
        <f>'LNG TERMINALS (Sm3)'!B11*0.94794378</f>
        <v>12.32326914</v>
      </c>
      <c r="C11" s="20">
        <f>'LNG TERMINALS (Sm3)'!C11*0.94794378</f>
        <v>0</v>
      </c>
      <c r="D11" s="20">
        <f>'LNG TERMINALS (Sm3)'!D11*0.94794378</f>
        <v>0</v>
      </c>
      <c r="E11" s="21">
        <f>IF('LNG TERMINALS (Sm3)'!E11&lt;&gt;"",'LNG TERMINALS (Sm3)'!E11*0.94794378,"")</f>
        <v>0</v>
      </c>
      <c r="F11" s="19">
        <f>'LNG TERMINALS (Sm3)'!F11*0.94794378</f>
        <v>25.025715792</v>
      </c>
      <c r="G11" s="20">
        <f>'LNG TERMINALS (Sm3)'!G11*0.94794378</f>
        <v>0</v>
      </c>
      <c r="H11" s="20">
        <f>'LNG TERMINALS (Sm3)'!H11*0.94794378</f>
        <v>0</v>
      </c>
      <c r="I11" s="21">
        <f>IF('LNG TERMINALS (Sm3)'!I11&lt;&gt;"",'LNG TERMINALS (Sm3)'!I11*0.94794378,"")</f>
        <v>0</v>
      </c>
      <c r="J11" s="19">
        <f>'LNG TERMINALS (Sm3)'!J11*0.94794378</f>
        <v>25.025715792</v>
      </c>
      <c r="K11" s="20">
        <f>'LNG TERMINALS (Sm3)'!K11*0.94794378</f>
        <v>0</v>
      </c>
      <c r="L11" s="20">
        <f>'LNG TERMINALS (Sm3)'!L11*0.94794378</f>
        <v>0</v>
      </c>
      <c r="M11" s="21">
        <f>IF('LNG TERMINALS (Sm3)'!M11&lt;&gt;"",'LNG TERMINALS (Sm3)'!M11*0.94794378)</f>
        <v>0</v>
      </c>
    </row>
    <row r="12" spans="1:13" s="7" customFormat="1" ht="13.5" customHeight="1">
      <c r="A12" s="45" t="s">
        <v>41</v>
      </c>
      <c r="B12" s="19">
        <f>'LNG TERMINALS (Sm3)'!B12*0.94794378</f>
        <v>12.32326914</v>
      </c>
      <c r="C12" s="20">
        <f>'LNG TERMINALS (Sm3)'!C12*0.94794378</f>
        <v>0</v>
      </c>
      <c r="D12" s="20">
        <f>'LNG TERMINALS (Sm3)'!D12*0.94794378</f>
        <v>0</v>
      </c>
      <c r="E12" s="21">
        <f>IF('LNG TERMINALS (Sm3)'!E12&lt;&gt;"",'LNG TERMINALS (Sm3)'!E12*0.94794378,"")</f>
        <v>0</v>
      </c>
      <c r="F12" s="19">
        <f>'LNG TERMINALS (Sm3)'!F12*0.94794378</f>
        <v>25.025715792</v>
      </c>
      <c r="G12" s="20">
        <f>'LNG TERMINALS (Sm3)'!G12*0.94794378</f>
        <v>0</v>
      </c>
      <c r="H12" s="20">
        <f>'LNG TERMINALS (Sm3)'!H12*0.94794378</f>
        <v>0</v>
      </c>
      <c r="I12" s="21">
        <f>IF('LNG TERMINALS (Sm3)'!I12&lt;&gt;"",'LNG TERMINALS (Sm3)'!I12*0.94794378,"")</f>
        <v>0</v>
      </c>
      <c r="J12" s="19">
        <f>'LNG TERMINALS (Sm3)'!J12*0.94794378</f>
        <v>25.025715792</v>
      </c>
      <c r="K12" s="20">
        <f>'LNG TERMINALS (Sm3)'!K12*0.94794378</f>
        <v>0</v>
      </c>
      <c r="L12" s="20">
        <f>'LNG TERMINALS (Sm3)'!L12*0.94794378</f>
        <v>0</v>
      </c>
      <c r="M12" s="21">
        <f>IF('LNG TERMINALS (Sm3)'!M12&lt;&gt;"",'LNG TERMINALS (Sm3)'!M12*0.94794378)</f>
        <v>0</v>
      </c>
    </row>
    <row r="13" spans="1:13" s="7" customFormat="1" ht="13.5" customHeight="1">
      <c r="A13" s="45" t="s">
        <v>42</v>
      </c>
      <c r="B13" s="19">
        <f>'LNG TERMINALS (Sm3)'!B13*0.94794378</f>
        <v>12.32326914</v>
      </c>
      <c r="C13" s="20">
        <f>'LNG TERMINALS (Sm3)'!C13*0.94794378</f>
        <v>0</v>
      </c>
      <c r="D13" s="20">
        <f>'LNG TERMINALS (Sm3)'!D13*0.94794378</f>
        <v>0</v>
      </c>
      <c r="E13" s="21">
        <f>IF('LNG TERMINALS (Sm3)'!E13&lt;&gt;"",'LNG TERMINALS (Sm3)'!E13*0.94794378,"")</f>
        <v>0</v>
      </c>
      <c r="F13" s="19">
        <f>'LNG TERMINALS (Sm3)'!F13*0.94794378</f>
        <v>25.025715792</v>
      </c>
      <c r="G13" s="20">
        <f>'LNG TERMINALS (Sm3)'!G13*0.94794378</f>
        <v>0</v>
      </c>
      <c r="H13" s="20">
        <f>'LNG TERMINALS (Sm3)'!H13*0.94794378</f>
        <v>0</v>
      </c>
      <c r="I13" s="21">
        <f>IF('LNG TERMINALS (Sm3)'!I13&lt;&gt;"",'LNG TERMINALS (Sm3)'!I13*0.94794378,"")</f>
        <v>0</v>
      </c>
      <c r="J13" s="19">
        <f>'LNG TERMINALS (Sm3)'!J13*0.94794378</f>
        <v>25.025715792</v>
      </c>
      <c r="K13" s="20">
        <f>'LNG TERMINALS (Sm3)'!K13*0.94794378</f>
        <v>0</v>
      </c>
      <c r="L13" s="20">
        <f>'LNG TERMINALS (Sm3)'!L13*0.94794378</f>
        <v>0</v>
      </c>
      <c r="M13" s="21">
        <f>IF('LNG TERMINALS (Sm3)'!M13&lt;&gt;"",'LNG TERMINALS (Sm3)'!M13*0.94794378)</f>
        <v>0</v>
      </c>
    </row>
    <row r="14" spans="1:13" s="7" customFormat="1" ht="13.5" customHeight="1">
      <c r="A14" s="45" t="s">
        <v>43</v>
      </c>
      <c r="B14" s="19">
        <f>'LNG TERMINALS (Sm3)'!B14*0.94794378</f>
        <v>12.32326914</v>
      </c>
      <c r="C14" s="20">
        <f>'LNG TERMINALS (Sm3)'!C14*0.94794378</f>
        <v>0</v>
      </c>
      <c r="D14" s="20">
        <f>'LNG TERMINALS (Sm3)'!D14*0.94794378</f>
        <v>0</v>
      </c>
      <c r="E14" s="21">
        <f>IF('LNG TERMINALS (Sm3)'!E14&lt;&gt;"",'LNG TERMINALS (Sm3)'!E14*0.94794378,"")</f>
        <v>0</v>
      </c>
      <c r="F14" s="19">
        <f>'LNG TERMINALS (Sm3)'!F14*0.94794378</f>
        <v>25.025715792</v>
      </c>
      <c r="G14" s="20">
        <f>'LNG TERMINALS (Sm3)'!G14*0.94794378</f>
        <v>0</v>
      </c>
      <c r="H14" s="20">
        <f>'LNG TERMINALS (Sm3)'!H14*0.94794378</f>
        <v>0</v>
      </c>
      <c r="I14" s="21">
        <f>IF('LNG TERMINALS (Sm3)'!I14&lt;&gt;"",'LNG TERMINALS (Sm3)'!I14*0.94794378,"")</f>
        <v>0</v>
      </c>
      <c r="J14" s="19">
        <f>'LNG TERMINALS (Sm3)'!J14*0.94794378</f>
        <v>25.025715792</v>
      </c>
      <c r="K14" s="20">
        <f>'LNG TERMINALS (Sm3)'!K14*0.94794378</f>
        <v>0</v>
      </c>
      <c r="L14" s="20">
        <f>'LNG TERMINALS (Sm3)'!L14*0.94794378</f>
        <v>0</v>
      </c>
      <c r="M14" s="21">
        <f>IF('LNG TERMINALS (Sm3)'!M14&lt;&gt;"",'LNG TERMINALS (Sm3)'!M14*0.94794378)</f>
        <v>0</v>
      </c>
    </row>
    <row r="15" spans="1:13" s="7" customFormat="1" ht="13.5" customHeight="1">
      <c r="A15" s="45" t="s">
        <v>44</v>
      </c>
      <c r="B15" s="19">
        <f>'LNG TERMINALS (Sm3)'!B15*0.94794378</f>
        <v>12.32326914</v>
      </c>
      <c r="C15" s="20">
        <f>'LNG TERMINALS (Sm3)'!C15*0.94794378</f>
        <v>0</v>
      </c>
      <c r="D15" s="20">
        <f>'LNG TERMINALS (Sm3)'!D15*0.94794378</f>
        <v>0</v>
      </c>
      <c r="E15" s="21">
        <f>IF('LNG TERMINALS (Sm3)'!E15&lt;&gt;"",'LNG TERMINALS (Sm3)'!E15*0.94794378,"")</f>
        <v>0</v>
      </c>
      <c r="F15" s="19">
        <f>'LNG TERMINALS (Sm3)'!F15*0.94794378</f>
        <v>25.025715792</v>
      </c>
      <c r="G15" s="20">
        <f>'LNG TERMINALS (Sm3)'!G15*0.94794378</f>
        <v>0</v>
      </c>
      <c r="H15" s="20">
        <f>'LNG TERMINALS (Sm3)'!H15*0.94794378</f>
        <v>0</v>
      </c>
      <c r="I15" s="21">
        <f>IF('LNG TERMINALS (Sm3)'!I15&lt;&gt;"",'LNG TERMINALS (Sm3)'!I15*0.94794378,"")</f>
        <v>0</v>
      </c>
      <c r="J15" s="19">
        <f>'LNG TERMINALS (Sm3)'!J15*0.94794378</f>
        <v>25.025715792</v>
      </c>
      <c r="K15" s="20">
        <f>'LNG TERMINALS (Sm3)'!K15*0.94794378</f>
        <v>0</v>
      </c>
      <c r="L15" s="20">
        <f>'LNG TERMINALS (Sm3)'!L15*0.94794378</f>
        <v>0</v>
      </c>
      <c r="M15" s="21">
        <f>IF('LNG TERMINALS (Sm3)'!M15&lt;&gt;"",'LNG TERMINALS (Sm3)'!M15*0.94794378)</f>
        <v>0</v>
      </c>
    </row>
    <row r="16" spans="1:13" s="7" customFormat="1" ht="13.5" customHeight="1">
      <c r="A16" s="45" t="s">
        <v>45</v>
      </c>
      <c r="B16" s="19">
        <f>'LNG TERMINALS (Sm3)'!B16*0.94794378</f>
        <v>12.32326914</v>
      </c>
      <c r="C16" s="20">
        <f>'LNG TERMINALS (Sm3)'!C16*0.94794378</f>
        <v>0</v>
      </c>
      <c r="D16" s="20">
        <f>'LNG TERMINALS (Sm3)'!D16*0.94794378</f>
        <v>0</v>
      </c>
      <c r="E16" s="21">
        <f>IF('LNG TERMINALS (Sm3)'!E16&lt;&gt;"",'LNG TERMINALS (Sm3)'!E16*0.94794378,"")</f>
        <v>0</v>
      </c>
      <c r="F16" s="19">
        <f>'LNG TERMINALS (Sm3)'!F16*0.94794378</f>
        <v>25.025715792</v>
      </c>
      <c r="G16" s="20">
        <f>'LNG TERMINALS (Sm3)'!G16*0.94794378</f>
        <v>0</v>
      </c>
      <c r="H16" s="20">
        <f>'LNG TERMINALS (Sm3)'!H16*0.94794378</f>
        <v>0</v>
      </c>
      <c r="I16" s="21">
        <f>IF('LNG TERMINALS (Sm3)'!I16&lt;&gt;"",'LNG TERMINALS (Sm3)'!I16*0.94794378,"")</f>
        <v>0</v>
      </c>
      <c r="J16" s="19">
        <f>'LNG TERMINALS (Sm3)'!J16*0.94794378</f>
        <v>25.025715792</v>
      </c>
      <c r="K16" s="20">
        <f>'LNG TERMINALS (Sm3)'!K16*0.94794378</f>
        <v>0</v>
      </c>
      <c r="L16" s="20">
        <f>'LNG TERMINALS (Sm3)'!L16*0.94794378</f>
        <v>0</v>
      </c>
      <c r="M16" s="21">
        <f>IF('LNG TERMINALS (Sm3)'!M16&lt;&gt;"",'LNG TERMINALS (Sm3)'!M16*0.94794378)</f>
        <v>0</v>
      </c>
    </row>
    <row r="17" spans="1:13" s="7" customFormat="1" ht="13.5" customHeight="1">
      <c r="A17" s="44" t="s">
        <v>46</v>
      </c>
      <c r="B17" s="19">
        <f>'LNG TERMINALS (Sm3)'!B17*0.94794378</f>
        <v>12.32326914</v>
      </c>
      <c r="C17" s="20">
        <f>'LNG TERMINALS (Sm3)'!C17*0.94794378</f>
        <v>0</v>
      </c>
      <c r="D17" s="20">
        <f>'LNG TERMINALS (Sm3)'!D17*0.94794378</f>
        <v>0</v>
      </c>
      <c r="E17" s="21">
        <f>IF('LNG TERMINALS (Sm3)'!E17&lt;&gt;"",'LNG TERMINALS (Sm3)'!E17*0.94794378,"")</f>
        <v>0</v>
      </c>
      <c r="F17" s="19">
        <f>'LNG TERMINALS (Sm3)'!F17*0.94794378</f>
        <v>25.025715792</v>
      </c>
      <c r="G17" s="20">
        <f>'LNG TERMINALS (Sm3)'!G17*0.94794378</f>
        <v>0</v>
      </c>
      <c r="H17" s="20">
        <f>'LNG TERMINALS (Sm3)'!H17*0.94794378</f>
        <v>0</v>
      </c>
      <c r="I17" s="21">
        <f>IF('LNG TERMINALS (Sm3)'!I17&lt;&gt;"",'LNG TERMINALS (Sm3)'!I17*0.94794378,"")</f>
        <v>0</v>
      </c>
      <c r="J17" s="19">
        <f>'LNG TERMINALS (Sm3)'!J17*0.94794378</f>
        <v>25.025715792</v>
      </c>
      <c r="K17" s="20">
        <f>'LNG TERMINALS (Sm3)'!K17*0.94794378</f>
        <v>0</v>
      </c>
      <c r="L17" s="20">
        <f>'LNG TERMINALS (Sm3)'!L17*0.94794378</f>
        <v>0</v>
      </c>
      <c r="M17" s="21">
        <f>IF('LNG TERMINALS (Sm3)'!M17&lt;&gt;"",'LNG TERMINALS (Sm3)'!M17*0.94794378)</f>
        <v>0</v>
      </c>
    </row>
    <row r="18" spans="1:13" s="7" customFormat="1" ht="13.5" customHeight="1">
      <c r="A18" s="44" t="s">
        <v>47</v>
      </c>
      <c r="B18" s="19">
        <f>'LNG TERMINALS (Sm3)'!B18*0.94794378</f>
        <v>12.32326914</v>
      </c>
      <c r="C18" s="20">
        <f>'LNG TERMINALS (Sm3)'!C18*0.94794378</f>
        <v>0</v>
      </c>
      <c r="D18" s="20">
        <f>'LNG TERMINALS (Sm3)'!D18*0.94794378</f>
        <v>0</v>
      </c>
      <c r="E18" s="21">
        <f>IF('LNG TERMINALS (Sm3)'!E18&lt;&gt;"",'LNG TERMINALS (Sm3)'!E18*0.94794378,"")</f>
        <v>0</v>
      </c>
      <c r="F18" s="19">
        <f>'LNG TERMINALS (Sm3)'!F18*0.94794378</f>
        <v>25.025715792</v>
      </c>
      <c r="G18" s="20">
        <f>'LNG TERMINALS (Sm3)'!G18*0.94794378</f>
        <v>0</v>
      </c>
      <c r="H18" s="20">
        <f>'LNG TERMINALS (Sm3)'!H18*0.94794378</f>
        <v>0</v>
      </c>
      <c r="I18" s="21">
        <f>IF('LNG TERMINALS (Sm3)'!I18&lt;&gt;"",'LNG TERMINALS (Sm3)'!I18*0.94794378,"")</f>
        <v>0</v>
      </c>
      <c r="J18" s="19">
        <f>'LNG TERMINALS (Sm3)'!J18*0.94794378</f>
        <v>25.025715792</v>
      </c>
      <c r="K18" s="20">
        <f>'LNG TERMINALS (Sm3)'!K18*0.94794378</f>
        <v>0</v>
      </c>
      <c r="L18" s="20">
        <f>'LNG TERMINALS (Sm3)'!L18*0.94794378</f>
        <v>0</v>
      </c>
      <c r="M18" s="21">
        <f>IF('LNG TERMINALS (Sm3)'!M18&lt;&gt;"",'LNG TERMINALS (Sm3)'!M18*0.94794378)</f>
        <v>0</v>
      </c>
    </row>
    <row r="19" spans="1:13" s="7" customFormat="1" ht="13.5" customHeight="1">
      <c r="A19" s="45" t="s">
        <v>48</v>
      </c>
      <c r="B19" s="19">
        <f>'LNG TERMINALS (Sm3)'!B19*0.94794378</f>
        <v>12.32326914</v>
      </c>
      <c r="C19" s="20">
        <f>'LNG TERMINALS (Sm3)'!C19*0.94794378</f>
        <v>0</v>
      </c>
      <c r="D19" s="20">
        <f>'LNG TERMINALS (Sm3)'!D19*0.94794378</f>
        <v>0</v>
      </c>
      <c r="E19" s="21">
        <f>IF('LNG TERMINALS (Sm3)'!E19&lt;&gt;"",'LNG TERMINALS (Sm3)'!E19*0.94794378,"")</f>
        <v>0</v>
      </c>
      <c r="F19" s="19">
        <f>'LNG TERMINALS (Sm3)'!F19*0.94794378</f>
        <v>25.025715792</v>
      </c>
      <c r="G19" s="20">
        <f>'LNG TERMINALS (Sm3)'!G19*0.94794378</f>
        <v>0</v>
      </c>
      <c r="H19" s="20">
        <f>'LNG TERMINALS (Sm3)'!H19*0.94794378</f>
        <v>0</v>
      </c>
      <c r="I19" s="21">
        <f>IF('LNG TERMINALS (Sm3)'!I19&lt;&gt;"",'LNG TERMINALS (Sm3)'!I19*0.94794378,"")</f>
        <v>0</v>
      </c>
      <c r="J19" s="19">
        <f>'LNG TERMINALS (Sm3)'!J19*0.94794378</f>
        <v>25.025715792</v>
      </c>
      <c r="K19" s="20">
        <f>'LNG TERMINALS (Sm3)'!K19*0.94794378</f>
        <v>0</v>
      </c>
      <c r="L19" s="20">
        <f>'LNG TERMINALS (Sm3)'!L19*0.94794378</f>
        <v>0</v>
      </c>
      <c r="M19" s="21">
        <f>IF('LNG TERMINALS (Sm3)'!M19&lt;&gt;"",'LNG TERMINALS (Sm3)'!M19*0.94794378)</f>
        <v>0</v>
      </c>
    </row>
    <row r="20" spans="1:13" s="7" customFormat="1" ht="13.5" customHeight="1">
      <c r="A20" s="45" t="s">
        <v>49</v>
      </c>
      <c r="B20" s="19">
        <f>'LNG TERMINALS (Sm3)'!B20*0.94794378</f>
        <v>12.32326914</v>
      </c>
      <c r="C20" s="20">
        <f>'LNG TERMINALS (Sm3)'!C20*0.94794378</f>
        <v>0</v>
      </c>
      <c r="D20" s="20">
        <f>'LNG TERMINALS (Sm3)'!D20*0.94794378</f>
        <v>0</v>
      </c>
      <c r="E20" s="21">
        <f>IF('LNG TERMINALS (Sm3)'!E20&lt;&gt;"",'LNG TERMINALS (Sm3)'!E20*0.94794378,"")</f>
        <v>0</v>
      </c>
      <c r="F20" s="19">
        <f>'LNG TERMINALS (Sm3)'!F20*0.94794378</f>
        <v>25.025715792</v>
      </c>
      <c r="G20" s="20">
        <f>'LNG TERMINALS (Sm3)'!G20*0.94794378</f>
        <v>0</v>
      </c>
      <c r="H20" s="20">
        <f>'LNG TERMINALS (Sm3)'!H20*0.94794378</f>
        <v>0</v>
      </c>
      <c r="I20" s="21">
        <f>IF('LNG TERMINALS (Sm3)'!I20&lt;&gt;"",'LNG TERMINALS (Sm3)'!I20*0.94794378,"")</f>
        <v>0</v>
      </c>
      <c r="J20" s="19">
        <f>'LNG TERMINALS (Sm3)'!J20*0.94794378</f>
        <v>25.025715792</v>
      </c>
      <c r="K20" s="20">
        <f>'LNG TERMINALS (Sm3)'!K20*0.94794378</f>
        <v>0</v>
      </c>
      <c r="L20" s="20">
        <f>'LNG TERMINALS (Sm3)'!L20*0.94794378</f>
        <v>0</v>
      </c>
      <c r="M20" s="21">
        <f>IF('LNG TERMINALS (Sm3)'!M20&lt;&gt;"",'LNG TERMINALS (Sm3)'!M20*0.94794378)</f>
        <v>0</v>
      </c>
    </row>
    <row r="21" spans="1:13" s="7" customFormat="1" ht="13.5" customHeight="1">
      <c r="A21" s="45" t="s">
        <v>50</v>
      </c>
      <c r="B21" s="19">
        <f>'LNG TERMINALS (Sm3)'!B21*0.94794378</f>
        <v>12.32326914</v>
      </c>
      <c r="C21" s="20">
        <f>'LNG TERMINALS (Sm3)'!C21*0.94794378</f>
        <v>0</v>
      </c>
      <c r="D21" s="20">
        <f>'LNG TERMINALS (Sm3)'!D21*0.94794378</f>
        <v>0</v>
      </c>
      <c r="E21" s="21">
        <f>IF('LNG TERMINALS (Sm3)'!E21&lt;&gt;"",'LNG TERMINALS (Sm3)'!E21*0.94794378,"")</f>
        <v>0</v>
      </c>
      <c r="F21" s="19">
        <f>'LNG TERMINALS (Sm3)'!F21*0.94794378</f>
        <v>25.025715792</v>
      </c>
      <c r="G21" s="20">
        <f>'LNG TERMINALS (Sm3)'!G21*0.94794378</f>
        <v>0</v>
      </c>
      <c r="H21" s="20">
        <f>'LNG TERMINALS (Sm3)'!H21*0.94794378</f>
        <v>0</v>
      </c>
      <c r="I21" s="21">
        <f>IF('LNG TERMINALS (Sm3)'!I21&lt;&gt;"",'LNG TERMINALS (Sm3)'!I21*0.94794378,"")</f>
        <v>0</v>
      </c>
      <c r="J21" s="19">
        <f>'LNG TERMINALS (Sm3)'!J21*0.94794378</f>
        <v>25.025715792</v>
      </c>
      <c r="K21" s="20">
        <f>'LNG TERMINALS (Sm3)'!K21*0.94794378</f>
        <v>0</v>
      </c>
      <c r="L21" s="20">
        <f>'LNG TERMINALS (Sm3)'!L21*0.94794378</f>
        <v>0</v>
      </c>
      <c r="M21" s="21">
        <f>IF('LNG TERMINALS (Sm3)'!M21&lt;&gt;"",'LNG TERMINALS (Sm3)'!M21*0.94794378)</f>
        <v>0</v>
      </c>
    </row>
    <row r="22" spans="1:13" s="7" customFormat="1" ht="13.5" customHeight="1">
      <c r="A22" s="45" t="s">
        <v>51</v>
      </c>
      <c r="B22" s="19">
        <f>'LNG TERMINALS (Sm3)'!B22*0.94794378</f>
        <v>12.32326914</v>
      </c>
      <c r="C22" s="20">
        <f>'LNG TERMINALS (Sm3)'!C22*0.94794378</f>
        <v>0</v>
      </c>
      <c r="D22" s="20">
        <f>'LNG TERMINALS (Sm3)'!D22*0.94794378</f>
        <v>0</v>
      </c>
      <c r="E22" s="21">
        <f>IF('LNG TERMINALS (Sm3)'!E22&lt;&gt;"",'LNG TERMINALS (Sm3)'!E22*0.94794378,"")</f>
        <v>0</v>
      </c>
      <c r="F22" s="19">
        <f>'LNG TERMINALS (Sm3)'!F22*0.94794378</f>
        <v>25.025715792</v>
      </c>
      <c r="G22" s="20">
        <f>'LNG TERMINALS (Sm3)'!G22*0.94794378</f>
        <v>0</v>
      </c>
      <c r="H22" s="20">
        <f>'LNG TERMINALS (Sm3)'!H22*0.94794378</f>
        <v>0</v>
      </c>
      <c r="I22" s="21">
        <f>IF('LNG TERMINALS (Sm3)'!I22&lt;&gt;"",'LNG TERMINALS (Sm3)'!I22*0.94794378,"")</f>
        <v>0</v>
      </c>
      <c r="J22" s="19">
        <f>'LNG TERMINALS (Sm3)'!J22*0.94794378</f>
        <v>25.025715792</v>
      </c>
      <c r="K22" s="20">
        <f>'LNG TERMINALS (Sm3)'!K22*0.94794378</f>
        <v>0</v>
      </c>
      <c r="L22" s="20">
        <f>'LNG TERMINALS (Sm3)'!L22*0.94794378</f>
        <v>0</v>
      </c>
      <c r="M22" s="21">
        <f>IF('LNG TERMINALS (Sm3)'!M22&lt;&gt;"",'LNG TERMINALS (Sm3)'!M22*0.94794378)</f>
        <v>0</v>
      </c>
    </row>
    <row r="23" spans="1:13" s="7" customFormat="1" ht="13.5" customHeight="1">
      <c r="A23" s="45" t="s">
        <v>52</v>
      </c>
      <c r="B23" s="19">
        <f>'LNG TERMINALS (Sm3)'!B23*0.94794378</f>
        <v>12.32326914</v>
      </c>
      <c r="C23" s="20">
        <f>'LNG TERMINALS (Sm3)'!C23*0.94794378</f>
        <v>0</v>
      </c>
      <c r="D23" s="20">
        <f>'LNG TERMINALS (Sm3)'!D23*0.94794378</f>
        <v>0</v>
      </c>
      <c r="E23" s="21">
        <f>IF('LNG TERMINALS (Sm3)'!E23&lt;&gt;"",'LNG TERMINALS (Sm3)'!E23*0.94794378,"")</f>
        <v>0</v>
      </c>
      <c r="F23" s="19">
        <f>'LNG TERMINALS (Sm3)'!F23*0.94794378</f>
        <v>25.025715792</v>
      </c>
      <c r="G23" s="20">
        <f>'LNG TERMINALS (Sm3)'!G23*0.94794378</f>
        <v>0</v>
      </c>
      <c r="H23" s="20">
        <f>'LNG TERMINALS (Sm3)'!H23*0.94794378</f>
        <v>0</v>
      </c>
      <c r="I23" s="21">
        <f>IF('LNG TERMINALS (Sm3)'!I23&lt;&gt;"",'LNG TERMINALS (Sm3)'!I23*0.94794378,"")</f>
        <v>0</v>
      </c>
      <c r="J23" s="19">
        <f>'LNG TERMINALS (Sm3)'!J23*0.94794378</f>
        <v>25.025715792</v>
      </c>
      <c r="K23" s="20">
        <f>'LNG TERMINALS (Sm3)'!K23*0.94794378</f>
        <v>0</v>
      </c>
      <c r="L23" s="20">
        <f>'LNG TERMINALS (Sm3)'!L23*0.94794378</f>
        <v>0</v>
      </c>
      <c r="M23" s="21">
        <f>IF('LNG TERMINALS (Sm3)'!M23&lt;&gt;"",'LNG TERMINALS (Sm3)'!M23*0.94794378)</f>
        <v>0</v>
      </c>
    </row>
    <row r="24" spans="1:13" s="7" customFormat="1" ht="13.5" customHeight="1">
      <c r="A24" s="44" t="s">
        <v>53</v>
      </c>
      <c r="B24" s="19">
        <f>'LNG TERMINALS (Sm3)'!B24*0.94794378</f>
        <v>12.32326914</v>
      </c>
      <c r="C24" s="20">
        <f>'LNG TERMINALS (Sm3)'!C24*0.94794378</f>
        <v>0</v>
      </c>
      <c r="D24" s="20">
        <f>'LNG TERMINALS (Sm3)'!D24*0.94794378</f>
        <v>0</v>
      </c>
      <c r="E24" s="21">
        <f>IF('LNG TERMINALS (Sm3)'!E24&lt;&gt;"",'LNG TERMINALS (Sm3)'!E24*0.94794378,"")</f>
        <v>0</v>
      </c>
      <c r="F24" s="19">
        <f>'LNG TERMINALS (Sm3)'!F24*0.94794378</f>
        <v>25.025715792</v>
      </c>
      <c r="G24" s="20">
        <f>'LNG TERMINALS (Sm3)'!G24*0.94794378</f>
        <v>0</v>
      </c>
      <c r="H24" s="20">
        <f>'LNG TERMINALS (Sm3)'!H24*0.94794378</f>
        <v>0</v>
      </c>
      <c r="I24" s="21">
        <f>IF('LNG TERMINALS (Sm3)'!I24&lt;&gt;"",'LNG TERMINALS (Sm3)'!I24*0.94794378,"")</f>
        <v>0</v>
      </c>
      <c r="J24" s="19">
        <f>'LNG TERMINALS (Sm3)'!J24*0.94794378</f>
        <v>25.025715792</v>
      </c>
      <c r="K24" s="20">
        <f>'LNG TERMINALS (Sm3)'!K24*0.94794378</f>
        <v>0</v>
      </c>
      <c r="L24" s="20">
        <f>'LNG TERMINALS (Sm3)'!L24*0.94794378</f>
        <v>0</v>
      </c>
      <c r="M24" s="21">
        <f>IF('LNG TERMINALS (Sm3)'!M24&lt;&gt;"",'LNG TERMINALS (Sm3)'!M24*0.94794378)</f>
        <v>0</v>
      </c>
    </row>
    <row r="25" spans="1:13" s="7" customFormat="1" ht="13.5" customHeight="1">
      <c r="A25" s="44" t="s">
        <v>54</v>
      </c>
      <c r="B25" s="19">
        <f>'LNG TERMINALS (Sm3)'!B25*0.94794378</f>
        <v>12.32326914</v>
      </c>
      <c r="C25" s="20">
        <f>'LNG TERMINALS (Sm3)'!C25*0.94794378</f>
        <v>0</v>
      </c>
      <c r="D25" s="20">
        <f>'LNG TERMINALS (Sm3)'!D25*0.94794378</f>
        <v>0</v>
      </c>
      <c r="E25" s="21">
        <f>IF('LNG TERMINALS (Sm3)'!E25&lt;&gt;"",'LNG TERMINALS (Sm3)'!E25*0.94794378,"")</f>
        <v>0</v>
      </c>
      <c r="F25" s="19">
        <f>'LNG TERMINALS (Sm3)'!F25*0.94794378</f>
        <v>25.025715792</v>
      </c>
      <c r="G25" s="20">
        <f>'LNG TERMINALS (Sm3)'!G25*0.94794378</f>
        <v>0</v>
      </c>
      <c r="H25" s="20">
        <f>'LNG TERMINALS (Sm3)'!H25*0.94794378</f>
        <v>0</v>
      </c>
      <c r="I25" s="21">
        <f>IF('LNG TERMINALS (Sm3)'!I25&lt;&gt;"",'LNG TERMINALS (Sm3)'!I25*0.94794378,"")</f>
        <v>0</v>
      </c>
      <c r="J25" s="19">
        <f>'LNG TERMINALS (Sm3)'!J25*0.94794378</f>
        <v>25.025715792</v>
      </c>
      <c r="K25" s="20">
        <f>'LNG TERMINALS (Sm3)'!K25*0.94794378</f>
        <v>0</v>
      </c>
      <c r="L25" s="20">
        <f>'LNG TERMINALS (Sm3)'!L25*0.94794378</f>
        <v>0</v>
      </c>
      <c r="M25" s="21">
        <f>IF('LNG TERMINALS (Sm3)'!M25&lt;&gt;"",'LNG TERMINALS (Sm3)'!M25*0.94794378)</f>
        <v>0</v>
      </c>
    </row>
    <row r="26" spans="1:13" s="7" customFormat="1" ht="13.5" customHeight="1">
      <c r="A26" s="45" t="s">
        <v>55</v>
      </c>
      <c r="B26" s="19">
        <f>'LNG TERMINALS (Sm3)'!B26*0.94794378</f>
        <v>12.32326914</v>
      </c>
      <c r="C26" s="20">
        <f>'LNG TERMINALS (Sm3)'!C26*0.94794378</f>
        <v>0</v>
      </c>
      <c r="D26" s="20">
        <f>'LNG TERMINALS (Sm3)'!D26*0.94794378</f>
        <v>0</v>
      </c>
      <c r="E26" s="21">
        <f>IF('LNG TERMINALS (Sm3)'!E26&lt;&gt;"",'LNG TERMINALS (Sm3)'!E26*0.94794378,"")</f>
        <v>0</v>
      </c>
      <c r="F26" s="19">
        <f>'LNG TERMINALS (Sm3)'!F26*0.94794378</f>
        <v>25.025715792</v>
      </c>
      <c r="G26" s="20">
        <f>'LNG TERMINALS (Sm3)'!G26*0.94794378</f>
        <v>0</v>
      </c>
      <c r="H26" s="20">
        <f>'LNG TERMINALS (Sm3)'!H26*0.94794378</f>
        <v>0</v>
      </c>
      <c r="I26" s="21">
        <f>IF('LNG TERMINALS (Sm3)'!I26&lt;&gt;"",'LNG TERMINALS (Sm3)'!I26*0.94794378,"")</f>
        <v>0</v>
      </c>
      <c r="J26" s="19">
        <f>'LNG TERMINALS (Sm3)'!J26*0.94794378</f>
        <v>25.025715792</v>
      </c>
      <c r="K26" s="20">
        <f>'LNG TERMINALS (Sm3)'!K26*0.94794378</f>
        <v>0</v>
      </c>
      <c r="L26" s="20">
        <f>'LNG TERMINALS (Sm3)'!L26*0.94794378</f>
        <v>0</v>
      </c>
      <c r="M26" s="21">
        <f>IF('LNG TERMINALS (Sm3)'!M26&lt;&gt;"",'LNG TERMINALS (Sm3)'!M26*0.94794378)</f>
        <v>0</v>
      </c>
    </row>
    <row r="27" spans="1:13" s="7" customFormat="1" ht="13.5" customHeight="1">
      <c r="A27" s="45" t="s">
        <v>56</v>
      </c>
      <c r="B27" s="19">
        <f>'LNG TERMINALS (Sm3)'!B27*0.94794378</f>
        <v>12.32326914</v>
      </c>
      <c r="C27" s="20">
        <f>'LNG TERMINALS (Sm3)'!C27*0.94794378</f>
        <v>0</v>
      </c>
      <c r="D27" s="20">
        <f>'LNG TERMINALS (Sm3)'!D27*0.94794378</f>
        <v>0</v>
      </c>
      <c r="E27" s="21">
        <f>IF('LNG TERMINALS (Sm3)'!E27&lt;&gt;"",'LNG TERMINALS (Sm3)'!E27*0.94794378,"")</f>
        <v>0</v>
      </c>
      <c r="F27" s="19">
        <f>'LNG TERMINALS (Sm3)'!F27*0.94794378</f>
        <v>25.025715792</v>
      </c>
      <c r="G27" s="20">
        <f>'LNG TERMINALS (Sm3)'!G27*0.94794378</f>
        <v>0</v>
      </c>
      <c r="H27" s="20">
        <f>'LNG TERMINALS (Sm3)'!H27*0.94794378</f>
        <v>0</v>
      </c>
      <c r="I27" s="21">
        <f>IF('LNG TERMINALS (Sm3)'!I27&lt;&gt;"",'LNG TERMINALS (Sm3)'!I27*0.94794378,"")</f>
        <v>0</v>
      </c>
      <c r="J27" s="19">
        <f>'LNG TERMINALS (Sm3)'!J27*0.94794378</f>
        <v>25.025715792</v>
      </c>
      <c r="K27" s="20">
        <f>'LNG TERMINALS (Sm3)'!K27*0.94794378</f>
        <v>0</v>
      </c>
      <c r="L27" s="20">
        <f>'LNG TERMINALS (Sm3)'!L27*0.94794378</f>
        <v>0</v>
      </c>
      <c r="M27" s="21">
        <f>IF('LNG TERMINALS (Sm3)'!M27&lt;&gt;"",'LNG TERMINALS (Sm3)'!M27*0.94794378)</f>
        <v>0</v>
      </c>
    </row>
    <row r="28" spans="1:13" s="7" customFormat="1" ht="13.5" customHeight="1">
      <c r="A28" s="45" t="s">
        <v>57</v>
      </c>
      <c r="B28" s="19">
        <f>'LNG TERMINALS (Sm3)'!B28*0.94794378</f>
        <v>12.32326914</v>
      </c>
      <c r="C28" s="20">
        <f>'LNG TERMINALS (Sm3)'!C28*0.94794378</f>
        <v>0</v>
      </c>
      <c r="D28" s="20">
        <f>'LNG TERMINALS (Sm3)'!D28*0.94794378</f>
        <v>0</v>
      </c>
      <c r="E28" s="21">
        <f>IF('LNG TERMINALS (Sm3)'!E28&lt;&gt;"",'LNG TERMINALS (Sm3)'!E28*0.94794378,"")</f>
        <v>0</v>
      </c>
      <c r="F28" s="19">
        <f>'LNG TERMINALS (Sm3)'!F28*0.94794378</f>
        <v>25.025715792</v>
      </c>
      <c r="G28" s="20">
        <f>'LNG TERMINALS (Sm3)'!G28*0.94794378</f>
        <v>0</v>
      </c>
      <c r="H28" s="20">
        <f>'LNG TERMINALS (Sm3)'!H28*0.94794378</f>
        <v>0</v>
      </c>
      <c r="I28" s="21">
        <f>IF('LNG TERMINALS (Sm3)'!I28&lt;&gt;"",'LNG TERMINALS (Sm3)'!I28*0.94794378,"")</f>
        <v>0</v>
      </c>
      <c r="J28" s="19">
        <f>'LNG TERMINALS (Sm3)'!J28*0.94794378</f>
        <v>25.025715792</v>
      </c>
      <c r="K28" s="20">
        <f>'LNG TERMINALS (Sm3)'!K28*0.94794378</f>
        <v>0</v>
      </c>
      <c r="L28" s="20">
        <f>'LNG TERMINALS (Sm3)'!L28*0.94794378</f>
        <v>0</v>
      </c>
      <c r="M28" s="21">
        <f>IF('LNG TERMINALS (Sm3)'!M28&lt;&gt;"",'LNG TERMINALS (Sm3)'!M28*0.94794378)</f>
        <v>0</v>
      </c>
    </row>
    <row r="29" spans="1:13" s="7" customFormat="1" ht="13.5" customHeight="1">
      <c r="A29" s="45" t="s">
        <v>58</v>
      </c>
      <c r="B29" s="19">
        <f>'LNG TERMINALS (Sm3)'!B29*0.94794378</f>
        <v>12.32326914</v>
      </c>
      <c r="C29" s="20">
        <f>'LNG TERMINALS (Sm3)'!C29*0.94794378</f>
        <v>0</v>
      </c>
      <c r="D29" s="20">
        <f>'LNG TERMINALS (Sm3)'!D29*0.94794378</f>
        <v>0</v>
      </c>
      <c r="E29" s="21">
        <f>IF('LNG TERMINALS (Sm3)'!E29&lt;&gt;"",'LNG TERMINALS (Sm3)'!E29*0.94794378,"")</f>
        <v>0</v>
      </c>
      <c r="F29" s="19">
        <f>'LNG TERMINALS (Sm3)'!F29*0.94794378</f>
        <v>25.025715792</v>
      </c>
      <c r="G29" s="20">
        <f>'LNG TERMINALS (Sm3)'!G29*0.94794378</f>
        <v>0</v>
      </c>
      <c r="H29" s="20">
        <f>'LNG TERMINALS (Sm3)'!H29*0.94794378</f>
        <v>0</v>
      </c>
      <c r="I29" s="21">
        <f>IF('LNG TERMINALS (Sm3)'!I29&lt;&gt;"",'LNG TERMINALS (Sm3)'!I29*0.94794378,"")</f>
        <v>0</v>
      </c>
      <c r="J29" s="19">
        <f>'LNG TERMINALS (Sm3)'!J29*0.94794378</f>
        <v>25.025715792</v>
      </c>
      <c r="K29" s="20">
        <f>'LNG TERMINALS (Sm3)'!K29*0.94794378</f>
        <v>0</v>
      </c>
      <c r="L29" s="20">
        <f>'LNG TERMINALS (Sm3)'!L29*0.94794378</f>
        <v>0</v>
      </c>
      <c r="M29" s="21">
        <f>IF('LNG TERMINALS (Sm3)'!M29&lt;&gt;"",'LNG TERMINALS (Sm3)'!M29*0.94794378)</f>
        <v>0</v>
      </c>
    </row>
    <row r="30" spans="1:13" s="7" customFormat="1" ht="13.5" customHeight="1">
      <c r="A30" s="45" t="s">
        <v>59</v>
      </c>
      <c r="B30" s="19">
        <f>'LNG TERMINALS (Sm3)'!B30*0.94794378</f>
        <v>12.32326914</v>
      </c>
      <c r="C30" s="20">
        <f>'LNG TERMINALS (Sm3)'!C30*0.94794378</f>
        <v>0</v>
      </c>
      <c r="D30" s="20">
        <f>'LNG TERMINALS (Sm3)'!D30*0.94794378</f>
        <v>0</v>
      </c>
      <c r="E30" s="21">
        <f>IF('LNG TERMINALS (Sm3)'!E30&lt;&gt;"",'LNG TERMINALS (Sm3)'!E30*0.94794378,"")</f>
        <v>0</v>
      </c>
      <c r="F30" s="19">
        <f>'LNG TERMINALS (Sm3)'!F30*0.94794378</f>
        <v>25.025715792</v>
      </c>
      <c r="G30" s="20">
        <f>'LNG TERMINALS (Sm3)'!G30*0.94794378</f>
        <v>0</v>
      </c>
      <c r="H30" s="20">
        <f>'LNG TERMINALS (Sm3)'!H30*0.94794378</f>
        <v>0</v>
      </c>
      <c r="I30" s="21">
        <f>IF('LNG TERMINALS (Sm3)'!I30&lt;&gt;"",'LNG TERMINALS (Sm3)'!I30*0.94794378,"")</f>
        <v>0</v>
      </c>
      <c r="J30" s="19">
        <f>'LNG TERMINALS (Sm3)'!J30*0.94794378</f>
        <v>25.025715792</v>
      </c>
      <c r="K30" s="20">
        <f>'LNG TERMINALS (Sm3)'!K30*0.94794378</f>
        <v>0</v>
      </c>
      <c r="L30" s="20">
        <f>'LNG TERMINALS (Sm3)'!L30*0.94794378</f>
        <v>0</v>
      </c>
      <c r="M30" s="21">
        <f>IF('LNG TERMINALS (Sm3)'!M30&lt;&gt;"",'LNG TERMINALS (Sm3)'!M30*0.94794378)</f>
        <v>0</v>
      </c>
    </row>
    <row r="31" spans="1:13" s="7" customFormat="1" ht="13.5" customHeight="1">
      <c r="A31" s="44" t="s">
        <v>60</v>
      </c>
      <c r="B31" s="19">
        <f>'LNG TERMINALS (Sm3)'!B31*0.94794378</f>
        <v>12.32326914</v>
      </c>
      <c r="C31" s="20">
        <f>'LNG TERMINALS (Sm3)'!C31*0.94794378</f>
        <v>0</v>
      </c>
      <c r="D31" s="20">
        <f>'LNG TERMINALS (Sm3)'!D31*0.94794378</f>
        <v>0</v>
      </c>
      <c r="E31" s="21">
        <f>IF('LNG TERMINALS (Sm3)'!E31&lt;&gt;"",'LNG TERMINALS (Sm3)'!E31*0.94794378,"")</f>
        <v>0</v>
      </c>
      <c r="F31" s="19">
        <f>'LNG TERMINALS (Sm3)'!F31*0.94794378</f>
        <v>25.025715792</v>
      </c>
      <c r="G31" s="20">
        <f>'LNG TERMINALS (Sm3)'!G31*0.94794378</f>
        <v>0</v>
      </c>
      <c r="H31" s="20">
        <f>'LNG TERMINALS (Sm3)'!H31*0.94794378</f>
        <v>0</v>
      </c>
      <c r="I31" s="21">
        <f>IF('LNG TERMINALS (Sm3)'!I31&lt;&gt;"",'LNG TERMINALS (Sm3)'!I31*0.94794378,"")</f>
        <v>0</v>
      </c>
      <c r="J31" s="19">
        <f>'LNG TERMINALS (Sm3)'!J31*0.94794378</f>
        <v>25.025715792</v>
      </c>
      <c r="K31" s="20">
        <f>'LNG TERMINALS (Sm3)'!K31*0.94794378</f>
        <v>0</v>
      </c>
      <c r="L31" s="20">
        <f>'LNG TERMINALS (Sm3)'!L31*0.94794378</f>
        <v>0</v>
      </c>
      <c r="M31" s="21">
        <f>IF('LNG TERMINALS (Sm3)'!M31&lt;&gt;"",'LNG TERMINALS (Sm3)'!M31*0.94794378)</f>
        <v>0</v>
      </c>
    </row>
    <row r="32" spans="1:13" s="7" customFormat="1" ht="13.5" customHeight="1">
      <c r="A32" s="44" t="s">
        <v>61</v>
      </c>
      <c r="B32" s="19">
        <f>'LNG TERMINALS (Sm3)'!B32*0.94794378</f>
        <v>12.32326914</v>
      </c>
      <c r="C32" s="20">
        <f>'LNG TERMINALS (Sm3)'!C32*0.94794378</f>
        <v>0</v>
      </c>
      <c r="D32" s="20">
        <f>'LNG TERMINALS (Sm3)'!D32*0.94794378</f>
        <v>0</v>
      </c>
      <c r="E32" s="21">
        <f>IF('LNG TERMINALS (Sm3)'!E32&lt;&gt;"",'LNG TERMINALS (Sm3)'!E32*0.94794378,"")</f>
        <v>0</v>
      </c>
      <c r="F32" s="19">
        <f>'LNG TERMINALS (Sm3)'!F32*0.94794378</f>
        <v>25.025715792</v>
      </c>
      <c r="G32" s="20">
        <f>'LNG TERMINALS (Sm3)'!G32*0.94794378</f>
        <v>0</v>
      </c>
      <c r="H32" s="20">
        <f>'LNG TERMINALS (Sm3)'!H32*0.94794378</f>
        <v>0</v>
      </c>
      <c r="I32" s="21">
        <f>IF('LNG TERMINALS (Sm3)'!I32&lt;&gt;"",'LNG TERMINALS (Sm3)'!I32*0.94794378,"")</f>
        <v>0</v>
      </c>
      <c r="J32" s="19">
        <f>'LNG TERMINALS (Sm3)'!J32*0.94794378</f>
        <v>25.025715792</v>
      </c>
      <c r="K32" s="20">
        <f>'LNG TERMINALS (Sm3)'!K32*0.94794378</f>
        <v>0</v>
      </c>
      <c r="L32" s="20">
        <f>'LNG TERMINALS (Sm3)'!L32*0.94794378</f>
        <v>0</v>
      </c>
      <c r="M32" s="21">
        <f>IF('LNG TERMINALS (Sm3)'!M32&lt;&gt;"",'LNG TERMINALS (Sm3)'!M32*0.94794378)</f>
        <v>0</v>
      </c>
    </row>
    <row r="33" spans="1:13" s="7" customFormat="1" ht="13.5" customHeight="1">
      <c r="A33" s="45" t="s">
        <v>62</v>
      </c>
      <c r="B33" s="19">
        <f>'LNG TERMINALS (Sm3)'!B33*0.94794378</f>
        <v>12.32326914</v>
      </c>
      <c r="C33" s="20">
        <f>'LNG TERMINALS (Sm3)'!C33*0.94794378</f>
        <v>0</v>
      </c>
      <c r="D33" s="20">
        <f>'LNG TERMINALS (Sm3)'!D33*0.94794378</f>
        <v>0</v>
      </c>
      <c r="E33" s="21">
        <f>IF('LNG TERMINALS (Sm3)'!E33&lt;&gt;"",'LNG TERMINALS (Sm3)'!E33*0.94794378,"")</f>
        <v>0</v>
      </c>
      <c r="F33" s="19">
        <f>'LNG TERMINALS (Sm3)'!F33*0.94794378</f>
        <v>25.025715792</v>
      </c>
      <c r="G33" s="20">
        <f>'LNG TERMINALS (Sm3)'!G33*0.94794378</f>
        <v>0</v>
      </c>
      <c r="H33" s="20">
        <f>'LNG TERMINALS (Sm3)'!H33*0.94794378</f>
        <v>0</v>
      </c>
      <c r="I33" s="21">
        <f>IF('LNG TERMINALS (Sm3)'!I33&lt;&gt;"",'LNG TERMINALS (Sm3)'!I33*0.94794378,"")</f>
        <v>0</v>
      </c>
      <c r="J33" s="19">
        <f>'LNG TERMINALS (Sm3)'!J33*0.94794378</f>
        <v>25.025715792</v>
      </c>
      <c r="K33" s="20">
        <f>'LNG TERMINALS (Sm3)'!K33*0.94794378</f>
        <v>0</v>
      </c>
      <c r="L33" s="20">
        <f>'LNG TERMINALS (Sm3)'!L33*0.94794378</f>
        <v>0</v>
      </c>
      <c r="M33" s="21">
        <f>IF('LNG TERMINALS (Sm3)'!M33&lt;&gt;"",'LNG TERMINALS (Sm3)'!M33*0.94794378)</f>
        <v>0</v>
      </c>
    </row>
    <row r="34" spans="1:13" s="7" customFormat="1" ht="13.5" customHeight="1">
      <c r="A34" s="45" t="s">
        <v>63</v>
      </c>
      <c r="B34" s="19">
        <f>'LNG TERMINALS (Sm3)'!B34*0.94794378</f>
        <v>12.32326914</v>
      </c>
      <c r="C34" s="20">
        <f>'LNG TERMINALS (Sm3)'!C34*0.94794378</f>
        <v>0</v>
      </c>
      <c r="D34" s="20">
        <f>'LNG TERMINALS (Sm3)'!D34*0.94794378</f>
        <v>0</v>
      </c>
      <c r="E34" s="21">
        <f>IF('LNG TERMINALS (Sm3)'!E34&lt;&gt;"",'LNG TERMINALS (Sm3)'!E34*0.94794378,"")</f>
        <v>0</v>
      </c>
      <c r="F34" s="19">
        <f>'LNG TERMINALS (Sm3)'!F34*0.94794378</f>
        <v>25.025715792</v>
      </c>
      <c r="G34" s="20">
        <f>'LNG TERMINALS (Sm3)'!G34*0.94794378</f>
        <v>0</v>
      </c>
      <c r="H34" s="20">
        <f>'LNG TERMINALS (Sm3)'!H34*0.94794378</f>
        <v>0</v>
      </c>
      <c r="I34" s="21">
        <f>IF('LNG TERMINALS (Sm3)'!I34&lt;&gt;"",'LNG TERMINALS (Sm3)'!I34*0.94794378,"")</f>
        <v>0</v>
      </c>
      <c r="J34" s="19">
        <f>'LNG TERMINALS (Sm3)'!J34*0.94794378</f>
        <v>25.025715792</v>
      </c>
      <c r="K34" s="20">
        <f>'LNG TERMINALS (Sm3)'!K34*0.94794378</f>
        <v>0</v>
      </c>
      <c r="L34" s="20">
        <f>'LNG TERMINALS (Sm3)'!L34*0.94794378</f>
        <v>0</v>
      </c>
      <c r="M34" s="21">
        <f>IF('LNG TERMINALS (Sm3)'!M34&lt;&gt;"",'LNG TERMINALS (Sm3)'!M34*0.94794378)</f>
        <v>0</v>
      </c>
    </row>
    <row r="35" spans="1:13" s="7" customFormat="1" ht="13.5" customHeight="1">
      <c r="A35" s="45" t="s">
        <v>64</v>
      </c>
      <c r="B35" s="19">
        <f>'LNG TERMINALS (Sm3)'!B35*0.94794378</f>
        <v>12.32326914</v>
      </c>
      <c r="C35" s="20">
        <f>'LNG TERMINALS (Sm3)'!C35*0.94794378</f>
        <v>0</v>
      </c>
      <c r="D35" s="20">
        <f>'LNG TERMINALS (Sm3)'!D35*0.94794378</f>
        <v>0</v>
      </c>
      <c r="E35" s="21">
        <f>IF('LNG TERMINALS (Sm3)'!E35&lt;&gt;"",'LNG TERMINALS (Sm3)'!E35*0.94794378,"")</f>
        <v>0</v>
      </c>
      <c r="F35" s="19">
        <f>'LNG TERMINALS (Sm3)'!F35*0.94794378</f>
        <v>25.025715792</v>
      </c>
      <c r="G35" s="20">
        <f>'LNG TERMINALS (Sm3)'!G35*0.94794378</f>
        <v>0</v>
      </c>
      <c r="H35" s="20">
        <f>'LNG TERMINALS (Sm3)'!H35*0.94794378</f>
        <v>0</v>
      </c>
      <c r="I35" s="21">
        <f>IF('LNG TERMINALS (Sm3)'!I35&lt;&gt;"",'LNG TERMINALS (Sm3)'!I35*0.94794378,"")</f>
        <v>0</v>
      </c>
      <c r="J35" s="19">
        <f>'LNG TERMINALS (Sm3)'!J35*0.94794378</f>
        <v>25.025715792</v>
      </c>
      <c r="K35" s="20">
        <f>'LNG TERMINALS (Sm3)'!K35*0.94794378</f>
        <v>0</v>
      </c>
      <c r="L35" s="20">
        <f>'LNG TERMINALS (Sm3)'!L35*0.94794378</f>
        <v>0</v>
      </c>
      <c r="M35" s="21">
        <f>IF('LNG TERMINALS (Sm3)'!M35&lt;&gt;"",'LNG TERMINALS (Sm3)'!M35*0.94794378)</f>
        <v>0</v>
      </c>
    </row>
    <row r="36" spans="1:13" s="7" customFormat="1" ht="13.5" customHeight="1">
      <c r="A36" s="45" t="s">
        <v>65</v>
      </c>
      <c r="B36" s="19">
        <f>'LNG TERMINALS (Sm3)'!B36*0.94794378</f>
        <v>12.32326914</v>
      </c>
      <c r="C36" s="20">
        <f>'LNG TERMINALS (Sm3)'!C36*0.94794378</f>
        <v>0</v>
      </c>
      <c r="D36" s="20">
        <f>'LNG TERMINALS (Sm3)'!D36*0.94794378</f>
        <v>0</v>
      </c>
      <c r="E36" s="21">
        <f>IF('LNG TERMINALS (Sm3)'!E36&lt;&gt;"",'LNG TERMINALS (Sm3)'!E36*0.94794378,"")</f>
        <v>0</v>
      </c>
      <c r="F36" s="19">
        <f>'LNG TERMINALS (Sm3)'!F36*0.94794378</f>
        <v>25.025715792</v>
      </c>
      <c r="G36" s="20">
        <f>'LNG TERMINALS (Sm3)'!G36*0.94794378</f>
        <v>0</v>
      </c>
      <c r="H36" s="20">
        <f>'LNG TERMINALS (Sm3)'!H36*0.94794378</f>
        <v>0</v>
      </c>
      <c r="I36" s="21">
        <f>IF('LNG TERMINALS (Sm3)'!I36&lt;&gt;"",'LNG TERMINALS (Sm3)'!I36*0.94794378,"")</f>
        <v>0</v>
      </c>
      <c r="J36" s="19">
        <f>'LNG TERMINALS (Sm3)'!J36*0.94794378</f>
        <v>25.025715792</v>
      </c>
      <c r="K36" s="20">
        <f>'LNG TERMINALS (Sm3)'!K36*0.94794378</f>
        <v>0</v>
      </c>
      <c r="L36" s="20">
        <f>'LNG TERMINALS (Sm3)'!L36*0.94794378</f>
        <v>0</v>
      </c>
      <c r="M36" s="21">
        <f>IF('LNG TERMINALS (Sm3)'!M36&lt;&gt;"",'LNG TERMINALS (Sm3)'!M36*0.94794378)</f>
        <v>0</v>
      </c>
    </row>
    <row r="37" spans="1:13" s="7" customFormat="1" ht="13.5" customHeight="1">
      <c r="A37" s="45" t="s">
        <v>66</v>
      </c>
      <c r="B37" s="19">
        <f>'LNG TERMINALS (Sm3)'!B37*0.94794378</f>
        <v>12.32326914</v>
      </c>
      <c r="C37" s="20">
        <f>'LNG TERMINALS (Sm3)'!C37*0.94794378</f>
        <v>0</v>
      </c>
      <c r="D37" s="20">
        <f>'LNG TERMINALS (Sm3)'!D37*0.94794378</f>
        <v>0</v>
      </c>
      <c r="E37" s="21">
        <f>IF('LNG TERMINALS (Sm3)'!E37&lt;&gt;"",'LNG TERMINALS (Sm3)'!E37*0.94794378,"")</f>
        <v>0</v>
      </c>
      <c r="F37" s="19">
        <f>'LNG TERMINALS (Sm3)'!F37*0.94794378</f>
        <v>25.025715792</v>
      </c>
      <c r="G37" s="20">
        <f>'LNG TERMINALS (Sm3)'!G37*0.94794378</f>
        <v>0</v>
      </c>
      <c r="H37" s="20">
        <f>'LNG TERMINALS (Sm3)'!H37*0.94794378</f>
        <v>0</v>
      </c>
      <c r="I37" s="21">
        <f>IF('LNG TERMINALS (Sm3)'!I37&lt;&gt;"",'LNG TERMINALS (Sm3)'!I37*0.94794378,"")</f>
        <v>0</v>
      </c>
      <c r="J37" s="19">
        <f>'LNG TERMINALS (Sm3)'!J37*0.94794378</f>
        <v>25.025715792</v>
      </c>
      <c r="K37" s="20">
        <f>'LNG TERMINALS (Sm3)'!K37*0.94794378</f>
        <v>0</v>
      </c>
      <c r="L37" s="20">
        <f>'LNG TERMINALS (Sm3)'!L37*0.94794378</f>
        <v>0</v>
      </c>
      <c r="M37" s="21">
        <f>IF('LNG TERMINALS (Sm3)'!M37&lt;&gt;"",'LNG TERMINALS (Sm3)'!M37*0.94794378)</f>
        <v>0</v>
      </c>
    </row>
    <row r="38" spans="1:13" s="7" customFormat="1" ht="13.5" customHeight="1">
      <c r="A38" s="44" t="s">
        <v>67</v>
      </c>
      <c r="B38" s="19">
        <f>'LNG TERMINALS (Sm3)'!B38*0.94794378</f>
        <v>12.32326914</v>
      </c>
      <c r="C38" s="20">
        <f>'LNG TERMINALS (Sm3)'!C38*0.94794378</f>
        <v>0</v>
      </c>
      <c r="D38" s="20">
        <f>'LNG TERMINALS (Sm3)'!D38*0.94794378</f>
        <v>0</v>
      </c>
      <c r="E38" s="21">
        <f>IF('LNG TERMINALS (Sm3)'!E38&lt;&gt;"",'LNG TERMINALS (Sm3)'!E38*0.94794378,"")</f>
        <v>0</v>
      </c>
      <c r="F38" s="19">
        <f>'LNG TERMINALS (Sm3)'!F38*0.94794378</f>
        <v>25.025715792</v>
      </c>
      <c r="G38" s="20">
        <f>'LNG TERMINALS (Sm3)'!G38*0.94794378</f>
        <v>0</v>
      </c>
      <c r="H38" s="20">
        <f>'LNG TERMINALS (Sm3)'!H38*0.94794378</f>
        <v>0</v>
      </c>
      <c r="I38" s="21">
        <f>IF('LNG TERMINALS (Sm3)'!I38&lt;&gt;"",'LNG TERMINALS (Sm3)'!I38*0.94794378,"")</f>
        <v>0</v>
      </c>
      <c r="J38" s="19">
        <f>'LNG TERMINALS (Sm3)'!J38*0.94794378</f>
        <v>25.025715792</v>
      </c>
      <c r="K38" s="20">
        <f>'LNG TERMINALS (Sm3)'!K38*0.94794378</f>
        <v>0</v>
      </c>
      <c r="L38" s="20">
        <f>'LNG TERMINALS (Sm3)'!L38*0.94794378</f>
        <v>0</v>
      </c>
      <c r="M38" s="21">
        <f>IF('LNG TERMINALS (Sm3)'!M38&lt;&gt;"",'LNG TERMINALS (Sm3)'!M38*0.94794378)</f>
        <v>0</v>
      </c>
    </row>
    <row r="39" spans="1:13" s="7" customFormat="1" ht="13.5" customHeight="1">
      <c r="A39" s="44" t="s">
        <v>68</v>
      </c>
      <c r="B39" s="19">
        <f>'LNG TERMINALS (Sm3)'!B39*0.94794378</f>
        <v>12.32326914</v>
      </c>
      <c r="C39" s="20">
        <f>'LNG TERMINALS (Sm3)'!C39*0.94794378</f>
        <v>0</v>
      </c>
      <c r="D39" s="20">
        <f>'LNG TERMINALS (Sm3)'!D39*0.94794378</f>
        <v>0</v>
      </c>
      <c r="E39" s="21">
        <f>IF('LNG TERMINALS (Sm3)'!E39&lt;&gt;"",'LNG TERMINALS (Sm3)'!E39*0.94794378,"")</f>
        <v>0</v>
      </c>
      <c r="F39" s="19">
        <f>'LNG TERMINALS (Sm3)'!F39*0.94794378</f>
        <v>25.025715792</v>
      </c>
      <c r="G39" s="20">
        <f>'LNG TERMINALS (Sm3)'!G39*0.94794378</f>
        <v>0</v>
      </c>
      <c r="H39" s="20">
        <f>'LNG TERMINALS (Sm3)'!H39*0.94794378</f>
        <v>0</v>
      </c>
      <c r="I39" s="21">
        <f>IF('LNG TERMINALS (Sm3)'!I39&lt;&gt;"",'LNG TERMINALS (Sm3)'!I39*0.94794378,"")</f>
        <v>0</v>
      </c>
      <c r="J39" s="19">
        <f>'LNG TERMINALS (Sm3)'!J39*0.94794378</f>
        <v>25.025715792</v>
      </c>
      <c r="K39" s="20">
        <f>'LNG TERMINALS (Sm3)'!K39*0.94794378</f>
        <v>0</v>
      </c>
      <c r="L39" s="20">
        <f>'LNG TERMINALS (Sm3)'!L39*0.94794378</f>
        <v>0</v>
      </c>
      <c r="M39" s="21">
        <f>IF('LNG TERMINALS (Sm3)'!M39&lt;&gt;"",'LNG TERMINALS (Sm3)'!M39*0.94794378)</f>
        <v>0</v>
      </c>
    </row>
    <row r="41" ht="45" customHeight="1">
      <c r="A41" s="35" t="s">
        <v>35</v>
      </c>
    </row>
    <row r="279" ht="45" customHeight="1"/>
  </sheetData>
  <mergeCells count="4">
    <mergeCell ref="B7:E7"/>
    <mergeCell ref="F7:I7"/>
    <mergeCell ref="J7:M7"/>
    <mergeCell ref="A41:I41"/>
  </mergeCells>
  <conditionalFormatting sqref="A9:A39">
    <cfRule type="expression" priority="1" dxfId="0" stopIfTrue="1">
      <formula>Z9="x"</formula>
    </cfRule>
  </conditionalFormatting>
  <printOptions horizontalCentered="1"/>
  <pageMargins left="0.23622047244094488" right="0.23622047244094488" top="0.5118110236220472" bottom="0.23622047244094488" header="0" footer="0"/>
  <pageSetup fitToHeight="1" fitToWidth="1"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1"/>
  <sheetViews>
    <sheetView zoomScale="90" zoomScaleNormal="90" workbookViewId="0" topLeftCell="A1">
      <selection activeCell="A1" sqref="A1"/>
    </sheetView>
  </sheetViews>
  <sheetFormatPr defaultColWidth="9.140625" defaultRowHeight="19.5" customHeight="1"/>
  <cols>
    <col min="1" max="1" width="11.8515625" style="0" bestFit="1" customWidth="1"/>
    <col min="2" max="2" width="13.7109375" style="0" bestFit="1" customWidth="1"/>
    <col min="3" max="3" width="15.7109375" style="0" bestFit="1" customWidth="1"/>
    <col min="4" max="6" width="13.7109375" style="0" bestFit="1" customWidth="1"/>
    <col min="7" max="7" width="15.7109375" style="0" bestFit="1" customWidth="1"/>
    <col min="8" max="10" width="13.7109375" style="0" bestFit="1" customWidth="1"/>
    <col min="11" max="11" width="15.7109375" style="0" bestFit="1" customWidth="1"/>
    <col min="12" max="14" width="13.7109375" style="0" bestFit="1" customWidth="1"/>
    <col min="15" max="15" width="15.7109375" style="0" bestFit="1" customWidth="1"/>
    <col min="16" max="17" width="13.7109375" style="0" bestFit="1" customWidth="1"/>
  </cols>
  <sheetData>
    <row r="1" s="4" customFormat="1" ht="20.25">
      <c r="A1" s="1" t="str">
        <f>'MAZARA (Sm3)'!A1</f>
        <v>THERMAL YEAR 2010/2011</v>
      </c>
    </row>
    <row r="2" s="4" customFormat="1" ht="20.25">
      <c r="A2" s="1" t="str">
        <f>'MAZARA (Sm3)'!A2</f>
        <v>Month: MARCH</v>
      </c>
    </row>
    <row r="3" s="4" customFormat="1" ht="20.25">
      <c r="A3" s="28" t="str">
        <f>'STORAGE (Sm3)'!A3</f>
        <v>Entry/Exit Points interconnected with STORAGES</v>
      </c>
    </row>
    <row r="4" ht="19.5" customHeight="1">
      <c r="A4" s="6" t="s">
        <v>34</v>
      </c>
    </row>
    <row r="5" s="7" customFormat="1" ht="9.75" customHeight="1"/>
    <row r="6" s="7" customFormat="1" ht="30" customHeight="1"/>
    <row r="7" spans="2:17" s="7" customFormat="1" ht="30" customHeight="1">
      <c r="B7" s="54" t="s">
        <v>24</v>
      </c>
      <c r="C7" s="55"/>
      <c r="D7" s="55"/>
      <c r="E7" s="56"/>
      <c r="F7" s="54" t="s">
        <v>25</v>
      </c>
      <c r="G7" s="55"/>
      <c r="H7" s="55"/>
      <c r="I7" s="56"/>
      <c r="J7" s="54" t="s">
        <v>26</v>
      </c>
      <c r="K7" s="55"/>
      <c r="L7" s="55"/>
      <c r="M7" s="56"/>
      <c r="N7" s="54" t="s">
        <v>27</v>
      </c>
      <c r="O7" s="55"/>
      <c r="P7" s="55"/>
      <c r="Q7" s="56"/>
    </row>
    <row r="8" spans="1:17" s="7" customFormat="1" ht="90" customHeight="1">
      <c r="A8" s="9" t="s">
        <v>8</v>
      </c>
      <c r="B8" s="12" t="s">
        <v>9</v>
      </c>
      <c r="C8" s="13" t="s">
        <v>10</v>
      </c>
      <c r="D8" s="13" t="s">
        <v>11</v>
      </c>
      <c r="E8" s="14" t="s">
        <v>12</v>
      </c>
      <c r="F8" s="12" t="s">
        <v>9</v>
      </c>
      <c r="G8" s="13" t="s">
        <v>10</v>
      </c>
      <c r="H8" s="13" t="s">
        <v>11</v>
      </c>
      <c r="I8" s="14" t="s">
        <v>12</v>
      </c>
      <c r="J8" s="12" t="s">
        <v>9</v>
      </c>
      <c r="K8" s="13" t="s">
        <v>10</v>
      </c>
      <c r="L8" s="13" t="s">
        <v>11</v>
      </c>
      <c r="M8" s="14" t="s">
        <v>12</v>
      </c>
      <c r="N8" s="12" t="s">
        <v>9</v>
      </c>
      <c r="O8" s="13" t="s">
        <v>10</v>
      </c>
      <c r="P8" s="13" t="s">
        <v>11</v>
      </c>
      <c r="Q8" s="14" t="s">
        <v>12</v>
      </c>
    </row>
    <row r="9" spans="1:17" s="7" customFormat="1" ht="13.5" customHeight="1">
      <c r="A9" s="44" t="s">
        <v>38</v>
      </c>
      <c r="B9" s="19">
        <f>'STORAGE (Sm3)'!B9*0.94794378</f>
        <v>209.49557538</v>
      </c>
      <c r="C9" s="20">
        <f>'STORAGE (Sm3)'!C9*0.94794378</f>
        <v>0</v>
      </c>
      <c r="D9" s="20">
        <f>'STORAGE (Sm3)'!D9*0.94794378</f>
        <v>0</v>
      </c>
      <c r="E9" s="21">
        <f>IF('STORAGE (Sm3)'!E9&lt;&gt;"",'STORAGE (Sm3)'!E9*0.94794378,"")</f>
        <v>0</v>
      </c>
      <c r="F9" s="19">
        <f>'STORAGE (Sm3)'!F9*0.94794378</f>
        <v>5.4222384215999995</v>
      </c>
      <c r="G9" s="20">
        <f>'STORAGE (Sm3)'!G9*0.94794378</f>
        <v>0</v>
      </c>
      <c r="H9" s="20">
        <f>'STORAGE (Sm3)'!H9*0.94794378</f>
        <v>0</v>
      </c>
      <c r="I9" s="21">
        <f>IF('STORAGE (Sm3)'!I9&lt;&gt;"",'STORAGE (Sm3)'!I9*0.94794378,"")</f>
        <v>0</v>
      </c>
      <c r="J9" s="19">
        <f>'STORAGE (Sm3)'!J9*0.94794378</f>
        <v>141.24362322</v>
      </c>
      <c r="K9" s="20">
        <f>'STORAGE (Sm3)'!K9*0.94794378</f>
        <v>0</v>
      </c>
      <c r="L9" s="20">
        <f>'STORAGE (Sm3)'!L9*0.94794378</f>
        <v>0</v>
      </c>
      <c r="M9" s="21">
        <f>IF('STORAGE (Sm3)'!M9&lt;&gt;"",'STORAGE (Sm3)'!M9*0.94794378,"")</f>
        <v>0</v>
      </c>
      <c r="N9" s="19">
        <f>'STORAGE (Sm3)'!N9*0.94794378</f>
        <v>3.981363876</v>
      </c>
      <c r="O9" s="20">
        <f>'STORAGE (Sm3)'!O9*0.94794378</f>
        <v>0</v>
      </c>
      <c r="P9" s="20">
        <f>'STORAGE (Sm3)'!P9*0.94794378</f>
        <v>0</v>
      </c>
      <c r="Q9" s="21">
        <f>IF('STORAGE (Sm3)'!Q9&lt;&gt;"",'STORAGE (Sm3)'!Q9*0.94794378,"")</f>
        <v>0</v>
      </c>
    </row>
    <row r="10" spans="1:17" s="7" customFormat="1" ht="13.5" customHeight="1">
      <c r="A10" s="44" t="s">
        <v>39</v>
      </c>
      <c r="B10" s="19">
        <f>'STORAGE (Sm3)'!B10*0.94794378</f>
        <v>209.49557538</v>
      </c>
      <c r="C10" s="20">
        <f>'STORAGE (Sm3)'!C10*0.94794378</f>
        <v>0</v>
      </c>
      <c r="D10" s="20">
        <f>'STORAGE (Sm3)'!D10*0.94794378</f>
        <v>0</v>
      </c>
      <c r="E10" s="21">
        <f>IF('STORAGE (Sm3)'!E10&lt;&gt;"",'STORAGE (Sm3)'!E10*0.94794378,"")</f>
        <v>0</v>
      </c>
      <c r="F10" s="19">
        <f>'STORAGE (Sm3)'!F10*0.94794378</f>
        <v>5.4222384215999995</v>
      </c>
      <c r="G10" s="20">
        <f>'STORAGE (Sm3)'!G10*0.94794378</f>
        <v>0</v>
      </c>
      <c r="H10" s="20">
        <f>'STORAGE (Sm3)'!H10*0.94794378</f>
        <v>0</v>
      </c>
      <c r="I10" s="21">
        <f>IF('STORAGE (Sm3)'!I10&lt;&gt;"",'STORAGE (Sm3)'!I10*0.94794378,"")</f>
        <v>0</v>
      </c>
      <c r="J10" s="19">
        <f>'STORAGE (Sm3)'!J10*0.94794378</f>
        <v>141.24362322</v>
      </c>
      <c r="K10" s="20">
        <f>'STORAGE (Sm3)'!K10*0.94794378</f>
        <v>0</v>
      </c>
      <c r="L10" s="20">
        <f>'STORAGE (Sm3)'!L10*0.94794378</f>
        <v>0</v>
      </c>
      <c r="M10" s="21">
        <f>IF('STORAGE (Sm3)'!M10&lt;&gt;"",'STORAGE (Sm3)'!M10*0.94794378,"")</f>
        <v>0</v>
      </c>
      <c r="N10" s="19">
        <f>'STORAGE (Sm3)'!N10*0.94794378</f>
        <v>3.981363876</v>
      </c>
      <c r="O10" s="20">
        <f>'STORAGE (Sm3)'!O10*0.94794378</f>
        <v>0</v>
      </c>
      <c r="P10" s="20">
        <f>'STORAGE (Sm3)'!P10*0.94794378</f>
        <v>0</v>
      </c>
      <c r="Q10" s="21">
        <f>IF('STORAGE (Sm3)'!Q10&lt;&gt;"",'STORAGE (Sm3)'!Q10*0.94794378,"")</f>
        <v>0</v>
      </c>
    </row>
    <row r="11" spans="1:17" s="7" customFormat="1" ht="13.5" customHeight="1">
      <c r="A11" s="44" t="s">
        <v>40</v>
      </c>
      <c r="B11" s="19">
        <f>'STORAGE (Sm3)'!B11*0.94794378</f>
        <v>209.49557538</v>
      </c>
      <c r="C11" s="20">
        <f>'STORAGE (Sm3)'!C11*0.94794378</f>
        <v>0</v>
      </c>
      <c r="D11" s="20">
        <f>'STORAGE (Sm3)'!D11*0.94794378</f>
        <v>0</v>
      </c>
      <c r="E11" s="21">
        <f>IF('STORAGE (Sm3)'!E11&lt;&gt;"",'STORAGE (Sm3)'!E11*0.94794378,"")</f>
        <v>0</v>
      </c>
      <c r="F11" s="19">
        <f>'STORAGE (Sm3)'!F11*0.94794378</f>
        <v>5.4222384215999995</v>
      </c>
      <c r="G11" s="20">
        <f>'STORAGE (Sm3)'!G11*0.94794378</f>
        <v>0</v>
      </c>
      <c r="H11" s="20">
        <f>'STORAGE (Sm3)'!H11*0.94794378</f>
        <v>0</v>
      </c>
      <c r="I11" s="21">
        <f>IF('STORAGE (Sm3)'!I11&lt;&gt;"",'STORAGE (Sm3)'!I11*0.94794378,"")</f>
        <v>0</v>
      </c>
      <c r="J11" s="19">
        <f>'STORAGE (Sm3)'!J11*0.94794378</f>
        <v>141.24362322</v>
      </c>
      <c r="K11" s="20">
        <f>'STORAGE (Sm3)'!K11*0.94794378</f>
        <v>0</v>
      </c>
      <c r="L11" s="20">
        <f>'STORAGE (Sm3)'!L11*0.94794378</f>
        <v>0</v>
      </c>
      <c r="M11" s="21">
        <f>IF('STORAGE (Sm3)'!M11&lt;&gt;"",'STORAGE (Sm3)'!M11*0.94794378,"")</f>
        <v>0</v>
      </c>
      <c r="N11" s="19">
        <f>'STORAGE (Sm3)'!N11*0.94794378</f>
        <v>3.981363876</v>
      </c>
      <c r="O11" s="20">
        <f>'STORAGE (Sm3)'!O11*0.94794378</f>
        <v>0</v>
      </c>
      <c r="P11" s="20">
        <f>'STORAGE (Sm3)'!P11*0.94794378</f>
        <v>0</v>
      </c>
      <c r="Q11" s="21">
        <f>IF('STORAGE (Sm3)'!Q11&lt;&gt;"",'STORAGE (Sm3)'!Q11*0.94794378,"")</f>
        <v>0</v>
      </c>
    </row>
    <row r="12" spans="1:17" s="7" customFormat="1" ht="13.5" customHeight="1">
      <c r="A12" s="45" t="s">
        <v>41</v>
      </c>
      <c r="B12" s="19">
        <f>'STORAGE (Sm3)'!B12*0.94794378</f>
        <v>209.49557538</v>
      </c>
      <c r="C12" s="20">
        <f>'STORAGE (Sm3)'!C12*0.94794378</f>
        <v>0</v>
      </c>
      <c r="D12" s="20">
        <f>'STORAGE (Sm3)'!D12*0.94794378</f>
        <v>0</v>
      </c>
      <c r="E12" s="21">
        <f>IF('STORAGE (Sm3)'!E12&lt;&gt;"",'STORAGE (Sm3)'!E12*0.94794378,"")</f>
        <v>0</v>
      </c>
      <c r="F12" s="19">
        <f>'STORAGE (Sm3)'!F12*0.94794378</f>
        <v>5.4222384215999995</v>
      </c>
      <c r="G12" s="20">
        <f>'STORAGE (Sm3)'!G12*0.94794378</f>
        <v>0</v>
      </c>
      <c r="H12" s="20">
        <f>'STORAGE (Sm3)'!H12*0.94794378</f>
        <v>0</v>
      </c>
      <c r="I12" s="21">
        <f>IF('STORAGE (Sm3)'!I12&lt;&gt;"",'STORAGE (Sm3)'!I12*0.94794378,"")</f>
        <v>0</v>
      </c>
      <c r="J12" s="19">
        <f>'STORAGE (Sm3)'!J12*0.94794378</f>
        <v>141.24362322</v>
      </c>
      <c r="K12" s="20">
        <f>'STORAGE (Sm3)'!K12*0.94794378</f>
        <v>0</v>
      </c>
      <c r="L12" s="20">
        <f>'STORAGE (Sm3)'!L12*0.94794378</f>
        <v>0</v>
      </c>
      <c r="M12" s="21">
        <f>IF('STORAGE (Sm3)'!M12&lt;&gt;"",'STORAGE (Sm3)'!M12*0.94794378,"")</f>
        <v>0</v>
      </c>
      <c r="N12" s="19">
        <f>'STORAGE (Sm3)'!N12*0.94794378</f>
        <v>3.981363876</v>
      </c>
      <c r="O12" s="20">
        <f>'STORAGE (Sm3)'!O12*0.94794378</f>
        <v>0</v>
      </c>
      <c r="P12" s="20">
        <f>'STORAGE (Sm3)'!P12*0.94794378</f>
        <v>0</v>
      </c>
      <c r="Q12" s="21">
        <f>IF('STORAGE (Sm3)'!Q12&lt;&gt;"",'STORAGE (Sm3)'!Q12*0.94794378,"")</f>
        <v>0</v>
      </c>
    </row>
    <row r="13" spans="1:17" s="7" customFormat="1" ht="13.5" customHeight="1">
      <c r="A13" s="45" t="s">
        <v>42</v>
      </c>
      <c r="B13" s="19">
        <f>'STORAGE (Sm3)'!B13*0.94794378</f>
        <v>209.49557538</v>
      </c>
      <c r="C13" s="20">
        <f>'STORAGE (Sm3)'!C13*0.94794378</f>
        <v>0</v>
      </c>
      <c r="D13" s="20">
        <f>'STORAGE (Sm3)'!D13*0.94794378</f>
        <v>0</v>
      </c>
      <c r="E13" s="21">
        <f>IF('STORAGE (Sm3)'!E13&lt;&gt;"",'STORAGE (Sm3)'!E13*0.94794378,"")</f>
        <v>0</v>
      </c>
      <c r="F13" s="19">
        <f>'STORAGE (Sm3)'!F13*0.94794378</f>
        <v>5.4222384215999995</v>
      </c>
      <c r="G13" s="20">
        <f>'STORAGE (Sm3)'!G13*0.94794378</f>
        <v>0</v>
      </c>
      <c r="H13" s="20">
        <f>'STORAGE (Sm3)'!H13*0.94794378</f>
        <v>0</v>
      </c>
      <c r="I13" s="21">
        <f>IF('STORAGE (Sm3)'!I13&lt;&gt;"",'STORAGE (Sm3)'!I13*0.94794378,"")</f>
        <v>0</v>
      </c>
      <c r="J13" s="19">
        <f>'STORAGE (Sm3)'!J13*0.94794378</f>
        <v>141.24362322</v>
      </c>
      <c r="K13" s="20">
        <f>'STORAGE (Sm3)'!K13*0.94794378</f>
        <v>0</v>
      </c>
      <c r="L13" s="20">
        <f>'STORAGE (Sm3)'!L13*0.94794378</f>
        <v>0</v>
      </c>
      <c r="M13" s="21">
        <f>IF('STORAGE (Sm3)'!M13&lt;&gt;"",'STORAGE (Sm3)'!M13*0.94794378,"")</f>
        <v>0</v>
      </c>
      <c r="N13" s="19">
        <f>'STORAGE (Sm3)'!N13*0.94794378</f>
        <v>3.981363876</v>
      </c>
      <c r="O13" s="20">
        <f>'STORAGE (Sm3)'!O13*0.94794378</f>
        <v>0</v>
      </c>
      <c r="P13" s="20">
        <f>'STORAGE (Sm3)'!P13*0.94794378</f>
        <v>0</v>
      </c>
      <c r="Q13" s="21">
        <f>IF('STORAGE (Sm3)'!Q13&lt;&gt;"",'STORAGE (Sm3)'!Q13*0.94794378,"")</f>
        <v>0</v>
      </c>
    </row>
    <row r="14" spans="1:17" s="7" customFormat="1" ht="13.5" customHeight="1">
      <c r="A14" s="45" t="s">
        <v>43</v>
      </c>
      <c r="B14" s="19">
        <f>'STORAGE (Sm3)'!B14*0.94794378</f>
        <v>209.49557538</v>
      </c>
      <c r="C14" s="20">
        <f>'STORAGE (Sm3)'!C14*0.94794378</f>
        <v>0</v>
      </c>
      <c r="D14" s="20">
        <f>'STORAGE (Sm3)'!D14*0.94794378</f>
        <v>0</v>
      </c>
      <c r="E14" s="21">
        <f>IF('STORAGE (Sm3)'!E14&lt;&gt;"",'STORAGE (Sm3)'!E14*0.94794378,"")</f>
        <v>0</v>
      </c>
      <c r="F14" s="19">
        <f>'STORAGE (Sm3)'!F14*0.94794378</f>
        <v>5.4222384215999995</v>
      </c>
      <c r="G14" s="20">
        <f>'STORAGE (Sm3)'!G14*0.94794378</f>
        <v>0</v>
      </c>
      <c r="H14" s="20">
        <f>'STORAGE (Sm3)'!H14*0.94794378</f>
        <v>0</v>
      </c>
      <c r="I14" s="21">
        <f>IF('STORAGE (Sm3)'!I14&lt;&gt;"",'STORAGE (Sm3)'!I14*0.94794378,"")</f>
        <v>0</v>
      </c>
      <c r="J14" s="19">
        <f>'STORAGE (Sm3)'!J14*0.94794378</f>
        <v>141.24362322</v>
      </c>
      <c r="K14" s="20">
        <f>'STORAGE (Sm3)'!K14*0.94794378</f>
        <v>0</v>
      </c>
      <c r="L14" s="20">
        <f>'STORAGE (Sm3)'!L14*0.94794378</f>
        <v>0</v>
      </c>
      <c r="M14" s="21">
        <f>IF('STORAGE (Sm3)'!M14&lt;&gt;"",'STORAGE (Sm3)'!M14*0.94794378,"")</f>
        <v>0</v>
      </c>
      <c r="N14" s="19">
        <f>'STORAGE (Sm3)'!N14*0.94794378</f>
        <v>3.981363876</v>
      </c>
      <c r="O14" s="20">
        <f>'STORAGE (Sm3)'!O14*0.94794378</f>
        <v>0</v>
      </c>
      <c r="P14" s="20">
        <f>'STORAGE (Sm3)'!P14*0.94794378</f>
        <v>0</v>
      </c>
      <c r="Q14" s="21">
        <f>IF('STORAGE (Sm3)'!Q14&lt;&gt;"",'STORAGE (Sm3)'!Q14*0.94794378,"")</f>
        <v>0</v>
      </c>
    </row>
    <row r="15" spans="1:17" s="7" customFormat="1" ht="13.5" customHeight="1">
      <c r="A15" s="45" t="s">
        <v>44</v>
      </c>
      <c r="B15" s="19">
        <f>'STORAGE (Sm3)'!B15*0.94794378</f>
        <v>209.49557538</v>
      </c>
      <c r="C15" s="20">
        <f>'STORAGE (Sm3)'!C15*0.94794378</f>
        <v>0</v>
      </c>
      <c r="D15" s="20">
        <f>'STORAGE (Sm3)'!D15*0.94794378</f>
        <v>0</v>
      </c>
      <c r="E15" s="21">
        <f>IF('STORAGE (Sm3)'!E15&lt;&gt;"",'STORAGE (Sm3)'!E15*0.94794378,"")</f>
        <v>0</v>
      </c>
      <c r="F15" s="19">
        <f>'STORAGE (Sm3)'!F15*0.94794378</f>
        <v>5.4222384215999995</v>
      </c>
      <c r="G15" s="20">
        <f>'STORAGE (Sm3)'!G15*0.94794378</f>
        <v>0</v>
      </c>
      <c r="H15" s="20">
        <f>'STORAGE (Sm3)'!H15*0.94794378</f>
        <v>0</v>
      </c>
      <c r="I15" s="21">
        <f>IF('STORAGE (Sm3)'!I15&lt;&gt;"",'STORAGE (Sm3)'!I15*0.94794378,"")</f>
        <v>0</v>
      </c>
      <c r="J15" s="19">
        <f>'STORAGE (Sm3)'!J15*0.94794378</f>
        <v>141.24362322</v>
      </c>
      <c r="K15" s="20">
        <f>'STORAGE (Sm3)'!K15*0.94794378</f>
        <v>0</v>
      </c>
      <c r="L15" s="20">
        <f>'STORAGE (Sm3)'!L15*0.94794378</f>
        <v>0</v>
      </c>
      <c r="M15" s="21">
        <f>IF('STORAGE (Sm3)'!M15&lt;&gt;"",'STORAGE (Sm3)'!M15*0.94794378,"")</f>
        <v>0</v>
      </c>
      <c r="N15" s="19">
        <f>'STORAGE (Sm3)'!N15*0.94794378</f>
        <v>3.981363876</v>
      </c>
      <c r="O15" s="20">
        <f>'STORAGE (Sm3)'!O15*0.94794378</f>
        <v>0</v>
      </c>
      <c r="P15" s="20">
        <f>'STORAGE (Sm3)'!P15*0.94794378</f>
        <v>0</v>
      </c>
      <c r="Q15" s="21">
        <f>IF('STORAGE (Sm3)'!Q15&lt;&gt;"",'STORAGE (Sm3)'!Q15*0.94794378,"")</f>
        <v>0</v>
      </c>
    </row>
    <row r="16" spans="1:17" s="7" customFormat="1" ht="13.5" customHeight="1">
      <c r="A16" s="45" t="s">
        <v>45</v>
      </c>
      <c r="B16" s="19">
        <f>'STORAGE (Sm3)'!B16*0.94794378</f>
        <v>209.49557538</v>
      </c>
      <c r="C16" s="20">
        <f>'STORAGE (Sm3)'!C16*0.94794378</f>
        <v>0</v>
      </c>
      <c r="D16" s="20">
        <f>'STORAGE (Sm3)'!D16*0.94794378</f>
        <v>0</v>
      </c>
      <c r="E16" s="21">
        <f>IF('STORAGE (Sm3)'!E16&lt;&gt;"",'STORAGE (Sm3)'!E16*0.94794378,"")</f>
        <v>0</v>
      </c>
      <c r="F16" s="19">
        <f>'STORAGE (Sm3)'!F16*0.94794378</f>
        <v>5.4222384215999995</v>
      </c>
      <c r="G16" s="20">
        <f>'STORAGE (Sm3)'!G16*0.94794378</f>
        <v>0</v>
      </c>
      <c r="H16" s="20">
        <f>'STORAGE (Sm3)'!H16*0.94794378</f>
        <v>0</v>
      </c>
      <c r="I16" s="21">
        <f>IF('STORAGE (Sm3)'!I16&lt;&gt;"",'STORAGE (Sm3)'!I16*0.94794378,"")</f>
        <v>0</v>
      </c>
      <c r="J16" s="19">
        <f>'STORAGE (Sm3)'!J16*0.94794378</f>
        <v>141.24362322</v>
      </c>
      <c r="K16" s="20">
        <f>'STORAGE (Sm3)'!K16*0.94794378</f>
        <v>0</v>
      </c>
      <c r="L16" s="20">
        <f>'STORAGE (Sm3)'!L16*0.94794378</f>
        <v>0</v>
      </c>
      <c r="M16" s="21">
        <f>IF('STORAGE (Sm3)'!M16&lt;&gt;"",'STORAGE (Sm3)'!M16*0.94794378,"")</f>
        <v>0</v>
      </c>
      <c r="N16" s="19">
        <f>'STORAGE (Sm3)'!N16*0.94794378</f>
        <v>3.981363876</v>
      </c>
      <c r="O16" s="20">
        <f>'STORAGE (Sm3)'!O16*0.94794378</f>
        <v>0</v>
      </c>
      <c r="P16" s="20">
        <f>'STORAGE (Sm3)'!P16*0.94794378</f>
        <v>0</v>
      </c>
      <c r="Q16" s="21">
        <f>IF('STORAGE (Sm3)'!Q16&lt;&gt;"",'STORAGE (Sm3)'!Q16*0.94794378,"")</f>
        <v>0</v>
      </c>
    </row>
    <row r="17" spans="1:17" s="7" customFormat="1" ht="13.5" customHeight="1">
      <c r="A17" s="44" t="s">
        <v>46</v>
      </c>
      <c r="B17" s="19">
        <f>'STORAGE (Sm3)'!B17*0.94794378</f>
        <v>209.49557538</v>
      </c>
      <c r="C17" s="20">
        <f>'STORAGE (Sm3)'!C17*0.94794378</f>
        <v>0</v>
      </c>
      <c r="D17" s="20">
        <f>'STORAGE (Sm3)'!D17*0.94794378</f>
        <v>0</v>
      </c>
      <c r="E17" s="21">
        <f>IF('STORAGE (Sm3)'!E17&lt;&gt;"",'STORAGE (Sm3)'!E17*0.94794378,"")</f>
        <v>0</v>
      </c>
      <c r="F17" s="19">
        <f>'STORAGE (Sm3)'!F17*0.94794378</f>
        <v>5.4222384215999995</v>
      </c>
      <c r="G17" s="20">
        <f>'STORAGE (Sm3)'!G17*0.94794378</f>
        <v>0</v>
      </c>
      <c r="H17" s="20">
        <f>'STORAGE (Sm3)'!H17*0.94794378</f>
        <v>0</v>
      </c>
      <c r="I17" s="21">
        <f>IF('STORAGE (Sm3)'!I17&lt;&gt;"",'STORAGE (Sm3)'!I17*0.94794378,"")</f>
        <v>0</v>
      </c>
      <c r="J17" s="19">
        <f>'STORAGE (Sm3)'!J17*0.94794378</f>
        <v>141.24362322</v>
      </c>
      <c r="K17" s="20">
        <f>'STORAGE (Sm3)'!K17*0.94794378</f>
        <v>0</v>
      </c>
      <c r="L17" s="20">
        <f>'STORAGE (Sm3)'!L17*0.94794378</f>
        <v>0</v>
      </c>
      <c r="M17" s="21">
        <f>IF('STORAGE (Sm3)'!M17&lt;&gt;"",'STORAGE (Sm3)'!M17*0.94794378,"")</f>
        <v>0</v>
      </c>
      <c r="N17" s="19">
        <f>'STORAGE (Sm3)'!N17*0.94794378</f>
        <v>3.981363876</v>
      </c>
      <c r="O17" s="20">
        <f>'STORAGE (Sm3)'!O17*0.94794378</f>
        <v>0</v>
      </c>
      <c r="P17" s="20">
        <f>'STORAGE (Sm3)'!P17*0.94794378</f>
        <v>0</v>
      </c>
      <c r="Q17" s="21">
        <f>IF('STORAGE (Sm3)'!Q17&lt;&gt;"",'STORAGE (Sm3)'!Q17*0.94794378,"")</f>
        <v>0</v>
      </c>
    </row>
    <row r="18" spans="1:17" s="7" customFormat="1" ht="13.5" customHeight="1">
      <c r="A18" s="44" t="s">
        <v>47</v>
      </c>
      <c r="B18" s="19">
        <f>'STORAGE (Sm3)'!B18*0.94794378</f>
        <v>209.49557538</v>
      </c>
      <c r="C18" s="20">
        <f>'STORAGE (Sm3)'!C18*0.94794378</f>
        <v>0</v>
      </c>
      <c r="D18" s="20">
        <f>'STORAGE (Sm3)'!D18*0.94794378</f>
        <v>0</v>
      </c>
      <c r="E18" s="21">
        <f>IF('STORAGE (Sm3)'!E18&lt;&gt;"",'STORAGE (Sm3)'!E18*0.94794378,"")</f>
        <v>0</v>
      </c>
      <c r="F18" s="19">
        <f>'STORAGE (Sm3)'!F18*0.94794378</f>
        <v>5.4222384215999995</v>
      </c>
      <c r="G18" s="20">
        <f>'STORAGE (Sm3)'!G18*0.94794378</f>
        <v>0</v>
      </c>
      <c r="H18" s="20">
        <f>'STORAGE (Sm3)'!H18*0.94794378</f>
        <v>0</v>
      </c>
      <c r="I18" s="21">
        <f>IF('STORAGE (Sm3)'!I18&lt;&gt;"",'STORAGE (Sm3)'!I18*0.94794378,"")</f>
        <v>0</v>
      </c>
      <c r="J18" s="19">
        <f>'STORAGE (Sm3)'!J18*0.94794378</f>
        <v>141.24362322</v>
      </c>
      <c r="K18" s="20">
        <f>'STORAGE (Sm3)'!K18*0.94794378</f>
        <v>0</v>
      </c>
      <c r="L18" s="20">
        <f>'STORAGE (Sm3)'!L18*0.94794378</f>
        <v>0</v>
      </c>
      <c r="M18" s="21">
        <f>IF('STORAGE (Sm3)'!M18&lt;&gt;"",'STORAGE (Sm3)'!M18*0.94794378,"")</f>
        <v>0</v>
      </c>
      <c r="N18" s="19">
        <f>'STORAGE (Sm3)'!N18*0.94794378</f>
        <v>3.981363876</v>
      </c>
      <c r="O18" s="20">
        <f>'STORAGE (Sm3)'!O18*0.94794378</f>
        <v>0</v>
      </c>
      <c r="P18" s="20">
        <f>'STORAGE (Sm3)'!P18*0.94794378</f>
        <v>0</v>
      </c>
      <c r="Q18" s="21">
        <f>IF('STORAGE (Sm3)'!Q18&lt;&gt;"",'STORAGE (Sm3)'!Q18*0.94794378,"")</f>
        <v>0</v>
      </c>
    </row>
    <row r="19" spans="1:17" s="7" customFormat="1" ht="13.5" customHeight="1">
      <c r="A19" s="45" t="s">
        <v>48</v>
      </c>
      <c r="B19" s="19">
        <f>'STORAGE (Sm3)'!B19*0.94794378</f>
        <v>209.49557538</v>
      </c>
      <c r="C19" s="20">
        <f>'STORAGE (Sm3)'!C19*0.94794378</f>
        <v>0</v>
      </c>
      <c r="D19" s="20">
        <f>'STORAGE (Sm3)'!D19*0.94794378</f>
        <v>0</v>
      </c>
      <c r="E19" s="21">
        <f>IF('STORAGE (Sm3)'!E19&lt;&gt;"",'STORAGE (Sm3)'!E19*0.94794378,"")</f>
        <v>0</v>
      </c>
      <c r="F19" s="19">
        <f>'STORAGE (Sm3)'!F19*0.94794378</f>
        <v>5.4222384215999995</v>
      </c>
      <c r="G19" s="20">
        <f>'STORAGE (Sm3)'!G19*0.94794378</f>
        <v>0</v>
      </c>
      <c r="H19" s="20">
        <f>'STORAGE (Sm3)'!H19*0.94794378</f>
        <v>0</v>
      </c>
      <c r="I19" s="21">
        <f>IF('STORAGE (Sm3)'!I19&lt;&gt;"",'STORAGE (Sm3)'!I19*0.94794378,"")</f>
        <v>0</v>
      </c>
      <c r="J19" s="19">
        <f>'STORAGE (Sm3)'!J19*0.94794378</f>
        <v>141.24362322</v>
      </c>
      <c r="K19" s="20">
        <f>'STORAGE (Sm3)'!K19*0.94794378</f>
        <v>0</v>
      </c>
      <c r="L19" s="20">
        <f>'STORAGE (Sm3)'!L19*0.94794378</f>
        <v>0</v>
      </c>
      <c r="M19" s="21">
        <f>IF('STORAGE (Sm3)'!M19&lt;&gt;"",'STORAGE (Sm3)'!M19*0.94794378,"")</f>
        <v>0</v>
      </c>
      <c r="N19" s="19">
        <f>'STORAGE (Sm3)'!N19*0.94794378</f>
        <v>3.981363876</v>
      </c>
      <c r="O19" s="20">
        <f>'STORAGE (Sm3)'!O19*0.94794378</f>
        <v>0</v>
      </c>
      <c r="P19" s="20">
        <f>'STORAGE (Sm3)'!P19*0.94794378</f>
        <v>0</v>
      </c>
      <c r="Q19" s="21">
        <f>IF('STORAGE (Sm3)'!Q19&lt;&gt;"",'STORAGE (Sm3)'!Q19*0.94794378,"")</f>
        <v>0</v>
      </c>
    </row>
    <row r="20" spans="1:17" s="7" customFormat="1" ht="13.5" customHeight="1">
      <c r="A20" s="45" t="s">
        <v>49</v>
      </c>
      <c r="B20" s="19">
        <f>'STORAGE (Sm3)'!B20*0.94794378</f>
        <v>209.49557538</v>
      </c>
      <c r="C20" s="20">
        <f>'STORAGE (Sm3)'!C20*0.94794378</f>
        <v>0</v>
      </c>
      <c r="D20" s="20">
        <f>'STORAGE (Sm3)'!D20*0.94794378</f>
        <v>0</v>
      </c>
      <c r="E20" s="21">
        <f>IF('STORAGE (Sm3)'!E20&lt;&gt;"",'STORAGE (Sm3)'!E20*0.94794378,"")</f>
        <v>0</v>
      </c>
      <c r="F20" s="19">
        <f>'STORAGE (Sm3)'!F20*0.94794378</f>
        <v>5.4222384215999995</v>
      </c>
      <c r="G20" s="20">
        <f>'STORAGE (Sm3)'!G20*0.94794378</f>
        <v>0</v>
      </c>
      <c r="H20" s="20">
        <f>'STORAGE (Sm3)'!H20*0.94794378</f>
        <v>0</v>
      </c>
      <c r="I20" s="21">
        <f>IF('STORAGE (Sm3)'!I20&lt;&gt;"",'STORAGE (Sm3)'!I20*0.94794378,"")</f>
        <v>0</v>
      </c>
      <c r="J20" s="19">
        <f>'STORAGE (Sm3)'!J20*0.94794378</f>
        <v>141.24362322</v>
      </c>
      <c r="K20" s="20">
        <f>'STORAGE (Sm3)'!K20*0.94794378</f>
        <v>0</v>
      </c>
      <c r="L20" s="20">
        <f>'STORAGE (Sm3)'!L20*0.94794378</f>
        <v>0</v>
      </c>
      <c r="M20" s="21">
        <f>IF('STORAGE (Sm3)'!M20&lt;&gt;"",'STORAGE (Sm3)'!M20*0.94794378,"")</f>
        <v>0</v>
      </c>
      <c r="N20" s="19">
        <f>'STORAGE (Sm3)'!N20*0.94794378</f>
        <v>3.981363876</v>
      </c>
      <c r="O20" s="20">
        <f>'STORAGE (Sm3)'!O20*0.94794378</f>
        <v>0</v>
      </c>
      <c r="P20" s="20">
        <f>'STORAGE (Sm3)'!P20*0.94794378</f>
        <v>0</v>
      </c>
      <c r="Q20" s="21">
        <f>IF('STORAGE (Sm3)'!Q20&lt;&gt;"",'STORAGE (Sm3)'!Q20*0.94794378,"")</f>
        <v>0</v>
      </c>
    </row>
    <row r="21" spans="1:17" s="7" customFormat="1" ht="13.5" customHeight="1">
      <c r="A21" s="45" t="s">
        <v>50</v>
      </c>
      <c r="B21" s="19">
        <f>'STORAGE (Sm3)'!B21*0.94794378</f>
        <v>209.49557538</v>
      </c>
      <c r="C21" s="20">
        <f>'STORAGE (Sm3)'!C21*0.94794378</f>
        <v>0</v>
      </c>
      <c r="D21" s="20">
        <f>'STORAGE (Sm3)'!D21*0.94794378</f>
        <v>0</v>
      </c>
      <c r="E21" s="21">
        <f>IF('STORAGE (Sm3)'!E21&lt;&gt;"",'STORAGE (Sm3)'!E21*0.94794378,"")</f>
        <v>0</v>
      </c>
      <c r="F21" s="19">
        <f>'STORAGE (Sm3)'!F21*0.94794378</f>
        <v>5.4222384215999995</v>
      </c>
      <c r="G21" s="20">
        <f>'STORAGE (Sm3)'!G21*0.94794378</f>
        <v>0</v>
      </c>
      <c r="H21" s="20">
        <f>'STORAGE (Sm3)'!H21*0.94794378</f>
        <v>0</v>
      </c>
      <c r="I21" s="21">
        <f>IF('STORAGE (Sm3)'!I21&lt;&gt;"",'STORAGE (Sm3)'!I21*0.94794378,"")</f>
        <v>0</v>
      </c>
      <c r="J21" s="19">
        <f>'STORAGE (Sm3)'!J21*0.94794378</f>
        <v>141.24362322</v>
      </c>
      <c r="K21" s="20">
        <f>'STORAGE (Sm3)'!K21*0.94794378</f>
        <v>0</v>
      </c>
      <c r="L21" s="20">
        <f>'STORAGE (Sm3)'!L21*0.94794378</f>
        <v>0</v>
      </c>
      <c r="M21" s="21">
        <f>IF('STORAGE (Sm3)'!M21&lt;&gt;"",'STORAGE (Sm3)'!M21*0.94794378,"")</f>
        <v>0</v>
      </c>
      <c r="N21" s="19">
        <f>'STORAGE (Sm3)'!N21*0.94794378</f>
        <v>3.981363876</v>
      </c>
      <c r="O21" s="20">
        <f>'STORAGE (Sm3)'!O21*0.94794378</f>
        <v>0</v>
      </c>
      <c r="P21" s="20">
        <f>'STORAGE (Sm3)'!P21*0.94794378</f>
        <v>0</v>
      </c>
      <c r="Q21" s="21">
        <f>IF('STORAGE (Sm3)'!Q21&lt;&gt;"",'STORAGE (Sm3)'!Q21*0.94794378,"")</f>
        <v>0</v>
      </c>
    </row>
    <row r="22" spans="1:17" s="7" customFormat="1" ht="13.5" customHeight="1">
      <c r="A22" s="45" t="s">
        <v>51</v>
      </c>
      <c r="B22" s="19">
        <f>'STORAGE (Sm3)'!B22*0.94794378</f>
        <v>209.49557538</v>
      </c>
      <c r="C22" s="20">
        <f>'STORAGE (Sm3)'!C22*0.94794378</f>
        <v>0</v>
      </c>
      <c r="D22" s="20">
        <f>'STORAGE (Sm3)'!D22*0.94794378</f>
        <v>0</v>
      </c>
      <c r="E22" s="21">
        <f>IF('STORAGE (Sm3)'!E22&lt;&gt;"",'STORAGE (Sm3)'!E22*0.94794378,"")</f>
        <v>0</v>
      </c>
      <c r="F22" s="19">
        <f>'STORAGE (Sm3)'!F22*0.94794378</f>
        <v>5.4222384215999995</v>
      </c>
      <c r="G22" s="20">
        <f>'STORAGE (Sm3)'!G22*0.94794378</f>
        <v>0</v>
      </c>
      <c r="H22" s="20">
        <f>'STORAGE (Sm3)'!H22*0.94794378</f>
        <v>0</v>
      </c>
      <c r="I22" s="21">
        <f>IF('STORAGE (Sm3)'!I22&lt;&gt;"",'STORAGE (Sm3)'!I22*0.94794378,"")</f>
        <v>0</v>
      </c>
      <c r="J22" s="19">
        <f>'STORAGE (Sm3)'!J22*0.94794378</f>
        <v>141.24362322</v>
      </c>
      <c r="K22" s="20">
        <f>'STORAGE (Sm3)'!K22*0.94794378</f>
        <v>0</v>
      </c>
      <c r="L22" s="20">
        <f>'STORAGE (Sm3)'!L22*0.94794378</f>
        <v>0</v>
      </c>
      <c r="M22" s="21">
        <f>IF('STORAGE (Sm3)'!M22&lt;&gt;"",'STORAGE (Sm3)'!M22*0.94794378,"")</f>
        <v>0</v>
      </c>
      <c r="N22" s="19">
        <f>'STORAGE (Sm3)'!N22*0.94794378</f>
        <v>3.981363876</v>
      </c>
      <c r="O22" s="20">
        <f>'STORAGE (Sm3)'!O22*0.94794378</f>
        <v>0</v>
      </c>
      <c r="P22" s="20">
        <f>'STORAGE (Sm3)'!P22*0.94794378</f>
        <v>0</v>
      </c>
      <c r="Q22" s="21">
        <f>IF('STORAGE (Sm3)'!Q22&lt;&gt;"",'STORAGE (Sm3)'!Q22*0.94794378,"")</f>
        <v>0</v>
      </c>
    </row>
    <row r="23" spans="1:17" s="7" customFormat="1" ht="13.5" customHeight="1">
      <c r="A23" s="45" t="s">
        <v>52</v>
      </c>
      <c r="B23" s="19">
        <f>'STORAGE (Sm3)'!B23*0.94794378</f>
        <v>209.49557538</v>
      </c>
      <c r="C23" s="20">
        <f>'STORAGE (Sm3)'!C23*0.94794378</f>
        <v>0</v>
      </c>
      <c r="D23" s="20">
        <f>'STORAGE (Sm3)'!D23*0.94794378</f>
        <v>0</v>
      </c>
      <c r="E23" s="21">
        <f>IF('STORAGE (Sm3)'!E23&lt;&gt;"",'STORAGE (Sm3)'!E23*0.94794378,"")</f>
        <v>0</v>
      </c>
      <c r="F23" s="19">
        <f>'STORAGE (Sm3)'!F23*0.94794378</f>
        <v>5.4222384215999995</v>
      </c>
      <c r="G23" s="20">
        <f>'STORAGE (Sm3)'!G23*0.94794378</f>
        <v>0</v>
      </c>
      <c r="H23" s="20">
        <f>'STORAGE (Sm3)'!H23*0.94794378</f>
        <v>0</v>
      </c>
      <c r="I23" s="21">
        <f>IF('STORAGE (Sm3)'!I23&lt;&gt;"",'STORAGE (Sm3)'!I23*0.94794378,"")</f>
        <v>0</v>
      </c>
      <c r="J23" s="19">
        <f>'STORAGE (Sm3)'!J23*0.94794378</f>
        <v>141.24362322</v>
      </c>
      <c r="K23" s="20">
        <f>'STORAGE (Sm3)'!K23*0.94794378</f>
        <v>0</v>
      </c>
      <c r="L23" s="20">
        <f>'STORAGE (Sm3)'!L23*0.94794378</f>
        <v>0</v>
      </c>
      <c r="M23" s="21">
        <f>IF('STORAGE (Sm3)'!M23&lt;&gt;"",'STORAGE (Sm3)'!M23*0.94794378,"")</f>
        <v>0</v>
      </c>
      <c r="N23" s="19">
        <f>'STORAGE (Sm3)'!N23*0.94794378</f>
        <v>3.981363876</v>
      </c>
      <c r="O23" s="20">
        <f>'STORAGE (Sm3)'!O23*0.94794378</f>
        <v>0</v>
      </c>
      <c r="P23" s="20">
        <f>'STORAGE (Sm3)'!P23*0.94794378</f>
        <v>0</v>
      </c>
      <c r="Q23" s="21">
        <f>IF('STORAGE (Sm3)'!Q23&lt;&gt;"",'STORAGE (Sm3)'!Q23*0.94794378,"")</f>
        <v>0</v>
      </c>
    </row>
    <row r="24" spans="1:17" s="7" customFormat="1" ht="13.5" customHeight="1">
      <c r="A24" s="44" t="s">
        <v>53</v>
      </c>
      <c r="B24" s="19">
        <f>'STORAGE (Sm3)'!B24*0.94794378</f>
        <v>209.49557538</v>
      </c>
      <c r="C24" s="20">
        <f>'STORAGE (Sm3)'!C24*0.94794378</f>
        <v>0</v>
      </c>
      <c r="D24" s="20">
        <f>'STORAGE (Sm3)'!D24*0.94794378</f>
        <v>0</v>
      </c>
      <c r="E24" s="21">
        <f>IF('STORAGE (Sm3)'!E24&lt;&gt;"",'STORAGE (Sm3)'!E24*0.94794378,"")</f>
        <v>0</v>
      </c>
      <c r="F24" s="19">
        <f>'STORAGE (Sm3)'!F24*0.94794378</f>
        <v>5.4222384215999995</v>
      </c>
      <c r="G24" s="20">
        <f>'STORAGE (Sm3)'!G24*0.94794378</f>
        <v>0</v>
      </c>
      <c r="H24" s="20">
        <f>'STORAGE (Sm3)'!H24*0.94794378</f>
        <v>0</v>
      </c>
      <c r="I24" s="21">
        <f>IF('STORAGE (Sm3)'!I24&lt;&gt;"",'STORAGE (Sm3)'!I24*0.94794378,"")</f>
        <v>0</v>
      </c>
      <c r="J24" s="19">
        <f>'STORAGE (Sm3)'!J24*0.94794378</f>
        <v>141.24362322</v>
      </c>
      <c r="K24" s="20">
        <f>'STORAGE (Sm3)'!K24*0.94794378</f>
        <v>0</v>
      </c>
      <c r="L24" s="20">
        <f>'STORAGE (Sm3)'!L24*0.94794378</f>
        <v>0</v>
      </c>
      <c r="M24" s="21">
        <f>IF('STORAGE (Sm3)'!M24&lt;&gt;"",'STORAGE (Sm3)'!M24*0.94794378,"")</f>
        <v>0</v>
      </c>
      <c r="N24" s="19">
        <f>'STORAGE (Sm3)'!N24*0.94794378</f>
        <v>3.981363876</v>
      </c>
      <c r="O24" s="20">
        <f>'STORAGE (Sm3)'!O24*0.94794378</f>
        <v>0</v>
      </c>
      <c r="P24" s="20">
        <f>'STORAGE (Sm3)'!P24*0.94794378</f>
        <v>0</v>
      </c>
      <c r="Q24" s="21">
        <f>IF('STORAGE (Sm3)'!Q24&lt;&gt;"",'STORAGE (Sm3)'!Q24*0.94794378,"")</f>
        <v>0</v>
      </c>
    </row>
    <row r="25" spans="1:17" s="7" customFormat="1" ht="13.5" customHeight="1">
      <c r="A25" s="44" t="s">
        <v>54</v>
      </c>
      <c r="B25" s="19">
        <f>'STORAGE (Sm3)'!B25*0.94794378</f>
        <v>209.49557538</v>
      </c>
      <c r="C25" s="20">
        <f>'STORAGE (Sm3)'!C25*0.94794378</f>
        <v>0</v>
      </c>
      <c r="D25" s="20">
        <f>'STORAGE (Sm3)'!D25*0.94794378</f>
        <v>0</v>
      </c>
      <c r="E25" s="21">
        <f>IF('STORAGE (Sm3)'!E25&lt;&gt;"",'STORAGE (Sm3)'!E25*0.94794378,"")</f>
        <v>0</v>
      </c>
      <c r="F25" s="19">
        <f>'STORAGE (Sm3)'!F25*0.94794378</f>
        <v>5.4222384215999995</v>
      </c>
      <c r="G25" s="20">
        <f>'STORAGE (Sm3)'!G25*0.94794378</f>
        <v>0</v>
      </c>
      <c r="H25" s="20">
        <f>'STORAGE (Sm3)'!H25*0.94794378</f>
        <v>0</v>
      </c>
      <c r="I25" s="21">
        <f>IF('STORAGE (Sm3)'!I25&lt;&gt;"",'STORAGE (Sm3)'!I25*0.94794378,"")</f>
        <v>0</v>
      </c>
      <c r="J25" s="19">
        <f>'STORAGE (Sm3)'!J25*0.94794378</f>
        <v>141.24362322</v>
      </c>
      <c r="K25" s="20">
        <f>'STORAGE (Sm3)'!K25*0.94794378</f>
        <v>0</v>
      </c>
      <c r="L25" s="20">
        <f>'STORAGE (Sm3)'!L25*0.94794378</f>
        <v>0</v>
      </c>
      <c r="M25" s="21">
        <f>IF('STORAGE (Sm3)'!M25&lt;&gt;"",'STORAGE (Sm3)'!M25*0.94794378,"")</f>
        <v>0</v>
      </c>
      <c r="N25" s="19">
        <f>'STORAGE (Sm3)'!N25*0.94794378</f>
        <v>3.981363876</v>
      </c>
      <c r="O25" s="20">
        <f>'STORAGE (Sm3)'!O25*0.94794378</f>
        <v>0</v>
      </c>
      <c r="P25" s="20">
        <f>'STORAGE (Sm3)'!P25*0.94794378</f>
        <v>0</v>
      </c>
      <c r="Q25" s="21">
        <f>IF('STORAGE (Sm3)'!Q25&lt;&gt;"",'STORAGE (Sm3)'!Q25*0.94794378,"")</f>
        <v>0</v>
      </c>
    </row>
    <row r="26" spans="1:17" s="7" customFormat="1" ht="13.5" customHeight="1">
      <c r="A26" s="45" t="s">
        <v>55</v>
      </c>
      <c r="B26" s="19">
        <f>'STORAGE (Sm3)'!B26*0.94794378</f>
        <v>209.49557538</v>
      </c>
      <c r="C26" s="20">
        <f>'STORAGE (Sm3)'!C26*0.94794378</f>
        <v>0</v>
      </c>
      <c r="D26" s="20">
        <f>'STORAGE (Sm3)'!D26*0.94794378</f>
        <v>0</v>
      </c>
      <c r="E26" s="21">
        <f>IF('STORAGE (Sm3)'!E26&lt;&gt;"",'STORAGE (Sm3)'!E26*0.94794378,"")</f>
        <v>0</v>
      </c>
      <c r="F26" s="19">
        <f>'STORAGE (Sm3)'!F26*0.94794378</f>
        <v>5.4222384215999995</v>
      </c>
      <c r="G26" s="20">
        <f>'STORAGE (Sm3)'!G26*0.94794378</f>
        <v>0</v>
      </c>
      <c r="H26" s="20">
        <f>'STORAGE (Sm3)'!H26*0.94794378</f>
        <v>0</v>
      </c>
      <c r="I26" s="21">
        <f>IF('STORAGE (Sm3)'!I26&lt;&gt;"",'STORAGE (Sm3)'!I26*0.94794378,"")</f>
        <v>0</v>
      </c>
      <c r="J26" s="19">
        <f>'STORAGE (Sm3)'!J26*0.94794378</f>
        <v>141.24362322</v>
      </c>
      <c r="K26" s="20">
        <f>'STORAGE (Sm3)'!K26*0.94794378</f>
        <v>0</v>
      </c>
      <c r="L26" s="20">
        <f>'STORAGE (Sm3)'!L26*0.94794378</f>
        <v>0</v>
      </c>
      <c r="M26" s="21">
        <f>IF('STORAGE (Sm3)'!M26&lt;&gt;"",'STORAGE (Sm3)'!M26*0.94794378,"")</f>
        <v>0</v>
      </c>
      <c r="N26" s="19">
        <f>'STORAGE (Sm3)'!N26*0.94794378</f>
        <v>3.981363876</v>
      </c>
      <c r="O26" s="20">
        <f>'STORAGE (Sm3)'!O26*0.94794378</f>
        <v>0</v>
      </c>
      <c r="P26" s="20">
        <f>'STORAGE (Sm3)'!P26*0.94794378</f>
        <v>0</v>
      </c>
      <c r="Q26" s="21">
        <f>IF('STORAGE (Sm3)'!Q26&lt;&gt;"",'STORAGE (Sm3)'!Q26*0.94794378,"")</f>
        <v>0</v>
      </c>
    </row>
    <row r="27" spans="1:17" s="7" customFormat="1" ht="13.5" customHeight="1">
      <c r="A27" s="45" t="s">
        <v>56</v>
      </c>
      <c r="B27" s="19">
        <f>'STORAGE (Sm3)'!B27*0.94794378</f>
        <v>209.49557538</v>
      </c>
      <c r="C27" s="20">
        <f>'STORAGE (Sm3)'!C27*0.94794378</f>
        <v>0</v>
      </c>
      <c r="D27" s="20">
        <f>'STORAGE (Sm3)'!D27*0.94794378</f>
        <v>0</v>
      </c>
      <c r="E27" s="21">
        <f>IF('STORAGE (Sm3)'!E27&lt;&gt;"",'STORAGE (Sm3)'!E27*0.94794378,"")</f>
        <v>0</v>
      </c>
      <c r="F27" s="19">
        <f>'STORAGE (Sm3)'!F27*0.94794378</f>
        <v>5.4222384215999995</v>
      </c>
      <c r="G27" s="20">
        <f>'STORAGE (Sm3)'!G27*0.94794378</f>
        <v>0</v>
      </c>
      <c r="H27" s="20">
        <f>'STORAGE (Sm3)'!H27*0.94794378</f>
        <v>0</v>
      </c>
      <c r="I27" s="21">
        <f>IF('STORAGE (Sm3)'!I27&lt;&gt;"",'STORAGE (Sm3)'!I27*0.94794378,"")</f>
        <v>0</v>
      </c>
      <c r="J27" s="19">
        <f>'STORAGE (Sm3)'!J27*0.94794378</f>
        <v>141.24362322</v>
      </c>
      <c r="K27" s="20">
        <f>'STORAGE (Sm3)'!K27*0.94794378</f>
        <v>0</v>
      </c>
      <c r="L27" s="20">
        <f>'STORAGE (Sm3)'!L27*0.94794378</f>
        <v>0</v>
      </c>
      <c r="M27" s="21">
        <f>IF('STORAGE (Sm3)'!M27&lt;&gt;"",'STORAGE (Sm3)'!M27*0.94794378,"")</f>
        <v>0</v>
      </c>
      <c r="N27" s="19">
        <f>'STORAGE (Sm3)'!N27*0.94794378</f>
        <v>3.981363876</v>
      </c>
      <c r="O27" s="20">
        <f>'STORAGE (Sm3)'!O27*0.94794378</f>
        <v>0</v>
      </c>
      <c r="P27" s="20">
        <f>'STORAGE (Sm3)'!P27*0.94794378</f>
        <v>0</v>
      </c>
      <c r="Q27" s="21">
        <f>IF('STORAGE (Sm3)'!Q27&lt;&gt;"",'STORAGE (Sm3)'!Q27*0.94794378,"")</f>
        <v>0</v>
      </c>
    </row>
    <row r="28" spans="1:17" s="7" customFormat="1" ht="13.5" customHeight="1">
      <c r="A28" s="45" t="s">
        <v>57</v>
      </c>
      <c r="B28" s="19">
        <f>'STORAGE (Sm3)'!B28*0.94794378</f>
        <v>209.49557538</v>
      </c>
      <c r="C28" s="20">
        <f>'STORAGE (Sm3)'!C28*0.94794378</f>
        <v>0</v>
      </c>
      <c r="D28" s="20">
        <f>'STORAGE (Sm3)'!D28*0.94794378</f>
        <v>0</v>
      </c>
      <c r="E28" s="21">
        <f>IF('STORAGE (Sm3)'!E28&lt;&gt;"",'STORAGE (Sm3)'!E28*0.94794378,"")</f>
        <v>0</v>
      </c>
      <c r="F28" s="19">
        <f>'STORAGE (Sm3)'!F28*0.94794378</f>
        <v>5.4222384215999995</v>
      </c>
      <c r="G28" s="20">
        <f>'STORAGE (Sm3)'!G28*0.94794378</f>
        <v>0</v>
      </c>
      <c r="H28" s="20">
        <f>'STORAGE (Sm3)'!H28*0.94794378</f>
        <v>0</v>
      </c>
      <c r="I28" s="21">
        <f>IF('STORAGE (Sm3)'!I28&lt;&gt;"",'STORAGE (Sm3)'!I28*0.94794378,"")</f>
        <v>0</v>
      </c>
      <c r="J28" s="19">
        <f>'STORAGE (Sm3)'!J28*0.94794378</f>
        <v>141.24362322</v>
      </c>
      <c r="K28" s="20">
        <f>'STORAGE (Sm3)'!K28*0.94794378</f>
        <v>0</v>
      </c>
      <c r="L28" s="20">
        <f>'STORAGE (Sm3)'!L28*0.94794378</f>
        <v>0</v>
      </c>
      <c r="M28" s="21">
        <f>IF('STORAGE (Sm3)'!M28&lt;&gt;"",'STORAGE (Sm3)'!M28*0.94794378,"")</f>
        <v>0</v>
      </c>
      <c r="N28" s="19">
        <f>'STORAGE (Sm3)'!N28*0.94794378</f>
        <v>3.981363876</v>
      </c>
      <c r="O28" s="20">
        <f>'STORAGE (Sm3)'!O28*0.94794378</f>
        <v>0</v>
      </c>
      <c r="P28" s="20">
        <f>'STORAGE (Sm3)'!P28*0.94794378</f>
        <v>0</v>
      </c>
      <c r="Q28" s="21">
        <f>IF('STORAGE (Sm3)'!Q28&lt;&gt;"",'STORAGE (Sm3)'!Q28*0.94794378,"")</f>
        <v>0</v>
      </c>
    </row>
    <row r="29" spans="1:17" s="7" customFormat="1" ht="13.5" customHeight="1">
      <c r="A29" s="45" t="s">
        <v>58</v>
      </c>
      <c r="B29" s="19">
        <f>'STORAGE (Sm3)'!B29*0.94794378</f>
        <v>209.49557538</v>
      </c>
      <c r="C29" s="20">
        <f>'STORAGE (Sm3)'!C29*0.94794378</f>
        <v>0</v>
      </c>
      <c r="D29" s="20">
        <f>'STORAGE (Sm3)'!D29*0.94794378</f>
        <v>0</v>
      </c>
      <c r="E29" s="21">
        <f>IF('STORAGE (Sm3)'!E29&lt;&gt;"",'STORAGE (Sm3)'!E29*0.94794378,"")</f>
        <v>0</v>
      </c>
      <c r="F29" s="19">
        <f>'STORAGE (Sm3)'!F29*0.94794378</f>
        <v>5.4222384215999995</v>
      </c>
      <c r="G29" s="20">
        <f>'STORAGE (Sm3)'!G29*0.94794378</f>
        <v>0</v>
      </c>
      <c r="H29" s="20">
        <f>'STORAGE (Sm3)'!H29*0.94794378</f>
        <v>0</v>
      </c>
      <c r="I29" s="21">
        <f>IF('STORAGE (Sm3)'!I29&lt;&gt;"",'STORAGE (Sm3)'!I29*0.94794378,"")</f>
        <v>0</v>
      </c>
      <c r="J29" s="19">
        <f>'STORAGE (Sm3)'!J29*0.94794378</f>
        <v>141.24362322</v>
      </c>
      <c r="K29" s="20">
        <f>'STORAGE (Sm3)'!K29*0.94794378</f>
        <v>0</v>
      </c>
      <c r="L29" s="20">
        <f>'STORAGE (Sm3)'!L29*0.94794378</f>
        <v>0</v>
      </c>
      <c r="M29" s="21">
        <f>IF('STORAGE (Sm3)'!M29&lt;&gt;"",'STORAGE (Sm3)'!M29*0.94794378,"")</f>
        <v>0</v>
      </c>
      <c r="N29" s="19">
        <f>'STORAGE (Sm3)'!N29*0.94794378</f>
        <v>3.981363876</v>
      </c>
      <c r="O29" s="20">
        <f>'STORAGE (Sm3)'!O29*0.94794378</f>
        <v>0</v>
      </c>
      <c r="P29" s="20">
        <f>'STORAGE (Sm3)'!P29*0.94794378</f>
        <v>0</v>
      </c>
      <c r="Q29" s="21">
        <f>IF('STORAGE (Sm3)'!Q29&lt;&gt;"",'STORAGE (Sm3)'!Q29*0.94794378,"")</f>
        <v>0</v>
      </c>
    </row>
    <row r="30" spans="1:17" s="7" customFormat="1" ht="13.5" customHeight="1">
      <c r="A30" s="45" t="s">
        <v>59</v>
      </c>
      <c r="B30" s="19">
        <f>'STORAGE (Sm3)'!B30*0.94794378</f>
        <v>209.49557538</v>
      </c>
      <c r="C30" s="20">
        <f>'STORAGE (Sm3)'!C30*0.94794378</f>
        <v>0</v>
      </c>
      <c r="D30" s="20">
        <f>'STORAGE (Sm3)'!D30*0.94794378</f>
        <v>0</v>
      </c>
      <c r="E30" s="21">
        <f>IF('STORAGE (Sm3)'!E30&lt;&gt;"",'STORAGE (Sm3)'!E30*0.94794378,"")</f>
        <v>0</v>
      </c>
      <c r="F30" s="19">
        <f>'STORAGE (Sm3)'!F30*0.94794378</f>
        <v>5.4222384215999995</v>
      </c>
      <c r="G30" s="20">
        <f>'STORAGE (Sm3)'!G30*0.94794378</f>
        <v>0</v>
      </c>
      <c r="H30" s="20">
        <f>'STORAGE (Sm3)'!H30*0.94794378</f>
        <v>0</v>
      </c>
      <c r="I30" s="21">
        <f>IF('STORAGE (Sm3)'!I30&lt;&gt;"",'STORAGE (Sm3)'!I30*0.94794378,"")</f>
        <v>0</v>
      </c>
      <c r="J30" s="19">
        <f>'STORAGE (Sm3)'!J30*0.94794378</f>
        <v>141.24362322</v>
      </c>
      <c r="K30" s="20">
        <f>'STORAGE (Sm3)'!K30*0.94794378</f>
        <v>0</v>
      </c>
      <c r="L30" s="20">
        <f>'STORAGE (Sm3)'!L30*0.94794378</f>
        <v>0</v>
      </c>
      <c r="M30" s="21">
        <f>IF('STORAGE (Sm3)'!M30&lt;&gt;"",'STORAGE (Sm3)'!M30*0.94794378,"")</f>
        <v>0</v>
      </c>
      <c r="N30" s="19">
        <f>'STORAGE (Sm3)'!N30*0.94794378</f>
        <v>3.981363876</v>
      </c>
      <c r="O30" s="20">
        <f>'STORAGE (Sm3)'!O30*0.94794378</f>
        <v>0</v>
      </c>
      <c r="P30" s="20">
        <f>'STORAGE (Sm3)'!P30*0.94794378</f>
        <v>0</v>
      </c>
      <c r="Q30" s="21">
        <f>IF('STORAGE (Sm3)'!Q30&lt;&gt;"",'STORAGE (Sm3)'!Q30*0.94794378,"")</f>
        <v>0</v>
      </c>
    </row>
    <row r="31" spans="1:17" s="7" customFormat="1" ht="13.5" customHeight="1">
      <c r="A31" s="44" t="s">
        <v>60</v>
      </c>
      <c r="B31" s="19">
        <f>'STORAGE (Sm3)'!B31*0.94794378</f>
        <v>209.49557538</v>
      </c>
      <c r="C31" s="20">
        <f>'STORAGE (Sm3)'!C31*0.94794378</f>
        <v>0</v>
      </c>
      <c r="D31" s="20">
        <f>'STORAGE (Sm3)'!D31*0.94794378</f>
        <v>0</v>
      </c>
      <c r="E31" s="21">
        <f>IF('STORAGE (Sm3)'!E31&lt;&gt;"",'STORAGE (Sm3)'!E31*0.94794378,"")</f>
        <v>0</v>
      </c>
      <c r="F31" s="19">
        <f>'STORAGE (Sm3)'!F31*0.94794378</f>
        <v>5.4222384215999995</v>
      </c>
      <c r="G31" s="20">
        <f>'STORAGE (Sm3)'!G31*0.94794378</f>
        <v>0</v>
      </c>
      <c r="H31" s="20">
        <f>'STORAGE (Sm3)'!H31*0.94794378</f>
        <v>0</v>
      </c>
      <c r="I31" s="21">
        <f>IF('STORAGE (Sm3)'!I31&lt;&gt;"",'STORAGE (Sm3)'!I31*0.94794378,"")</f>
        <v>0</v>
      </c>
      <c r="J31" s="19">
        <f>'STORAGE (Sm3)'!J31*0.94794378</f>
        <v>141.24362322</v>
      </c>
      <c r="K31" s="20">
        <f>'STORAGE (Sm3)'!K31*0.94794378</f>
        <v>0</v>
      </c>
      <c r="L31" s="20">
        <f>'STORAGE (Sm3)'!L31*0.94794378</f>
        <v>0</v>
      </c>
      <c r="M31" s="21">
        <f>IF('STORAGE (Sm3)'!M31&lt;&gt;"",'STORAGE (Sm3)'!M31*0.94794378,"")</f>
        <v>0</v>
      </c>
      <c r="N31" s="19">
        <f>'STORAGE (Sm3)'!N31*0.94794378</f>
        <v>3.981363876</v>
      </c>
      <c r="O31" s="20">
        <f>'STORAGE (Sm3)'!O31*0.94794378</f>
        <v>0</v>
      </c>
      <c r="P31" s="20">
        <f>'STORAGE (Sm3)'!P31*0.94794378</f>
        <v>0</v>
      </c>
      <c r="Q31" s="21">
        <f>IF('STORAGE (Sm3)'!Q31&lt;&gt;"",'STORAGE (Sm3)'!Q31*0.94794378,"")</f>
        <v>0</v>
      </c>
    </row>
    <row r="32" spans="1:17" s="7" customFormat="1" ht="13.5" customHeight="1">
      <c r="A32" s="44" t="s">
        <v>61</v>
      </c>
      <c r="B32" s="19">
        <f>'STORAGE (Sm3)'!B32*0.94794378</f>
        <v>209.49557538</v>
      </c>
      <c r="C32" s="20">
        <f>'STORAGE (Sm3)'!C32*0.94794378</f>
        <v>0</v>
      </c>
      <c r="D32" s="20">
        <f>'STORAGE (Sm3)'!D32*0.94794378</f>
        <v>0</v>
      </c>
      <c r="E32" s="21">
        <f>IF('STORAGE (Sm3)'!E32&lt;&gt;"",'STORAGE (Sm3)'!E32*0.94794378,"")</f>
        <v>0</v>
      </c>
      <c r="F32" s="19">
        <f>'STORAGE (Sm3)'!F32*0.94794378</f>
        <v>5.4222384215999995</v>
      </c>
      <c r="G32" s="20">
        <f>'STORAGE (Sm3)'!G32*0.94794378</f>
        <v>0</v>
      </c>
      <c r="H32" s="20">
        <f>'STORAGE (Sm3)'!H32*0.94794378</f>
        <v>0</v>
      </c>
      <c r="I32" s="21">
        <f>IF('STORAGE (Sm3)'!I32&lt;&gt;"",'STORAGE (Sm3)'!I32*0.94794378,"")</f>
        <v>0</v>
      </c>
      <c r="J32" s="19">
        <f>'STORAGE (Sm3)'!J32*0.94794378</f>
        <v>141.24362322</v>
      </c>
      <c r="K32" s="20">
        <f>'STORAGE (Sm3)'!K32*0.94794378</f>
        <v>0</v>
      </c>
      <c r="L32" s="20">
        <f>'STORAGE (Sm3)'!L32*0.94794378</f>
        <v>0</v>
      </c>
      <c r="M32" s="21">
        <f>IF('STORAGE (Sm3)'!M32&lt;&gt;"",'STORAGE (Sm3)'!M32*0.94794378,"")</f>
        <v>0</v>
      </c>
      <c r="N32" s="19">
        <f>'STORAGE (Sm3)'!N32*0.94794378</f>
        <v>3.981363876</v>
      </c>
      <c r="O32" s="20">
        <f>'STORAGE (Sm3)'!O32*0.94794378</f>
        <v>0</v>
      </c>
      <c r="P32" s="20">
        <f>'STORAGE (Sm3)'!P32*0.94794378</f>
        <v>0</v>
      </c>
      <c r="Q32" s="21">
        <f>IF('STORAGE (Sm3)'!Q32&lt;&gt;"",'STORAGE (Sm3)'!Q32*0.94794378,"")</f>
        <v>0</v>
      </c>
    </row>
    <row r="33" spans="1:17" s="7" customFormat="1" ht="13.5" customHeight="1">
      <c r="A33" s="45" t="s">
        <v>62</v>
      </c>
      <c r="B33" s="19">
        <f>'STORAGE (Sm3)'!B33*0.94794378</f>
        <v>209.49557538</v>
      </c>
      <c r="C33" s="20">
        <f>'STORAGE (Sm3)'!C33*0.94794378</f>
        <v>0</v>
      </c>
      <c r="D33" s="20">
        <f>'STORAGE (Sm3)'!D33*0.94794378</f>
        <v>0</v>
      </c>
      <c r="E33" s="21">
        <f>IF('STORAGE (Sm3)'!E33&lt;&gt;"",'STORAGE (Sm3)'!E33*0.94794378,"")</f>
        <v>0</v>
      </c>
      <c r="F33" s="19">
        <f>'STORAGE (Sm3)'!F33*0.94794378</f>
        <v>5.4222384215999995</v>
      </c>
      <c r="G33" s="20">
        <f>'STORAGE (Sm3)'!G33*0.94794378</f>
        <v>0</v>
      </c>
      <c r="H33" s="20">
        <f>'STORAGE (Sm3)'!H33*0.94794378</f>
        <v>0</v>
      </c>
      <c r="I33" s="21">
        <f>IF('STORAGE (Sm3)'!I33&lt;&gt;"",'STORAGE (Sm3)'!I33*0.94794378,"")</f>
        <v>0</v>
      </c>
      <c r="J33" s="19">
        <f>'STORAGE (Sm3)'!J33*0.94794378</f>
        <v>141.24362322</v>
      </c>
      <c r="K33" s="20">
        <f>'STORAGE (Sm3)'!K33*0.94794378</f>
        <v>0</v>
      </c>
      <c r="L33" s="20">
        <f>'STORAGE (Sm3)'!L33*0.94794378</f>
        <v>0</v>
      </c>
      <c r="M33" s="21">
        <f>IF('STORAGE (Sm3)'!M33&lt;&gt;"",'STORAGE (Sm3)'!M33*0.94794378,"")</f>
        <v>0</v>
      </c>
      <c r="N33" s="19">
        <f>'STORAGE (Sm3)'!N33*0.94794378</f>
        <v>3.981363876</v>
      </c>
      <c r="O33" s="20">
        <f>'STORAGE (Sm3)'!O33*0.94794378</f>
        <v>0</v>
      </c>
      <c r="P33" s="20">
        <f>'STORAGE (Sm3)'!P33*0.94794378</f>
        <v>0</v>
      </c>
      <c r="Q33" s="21">
        <f>IF('STORAGE (Sm3)'!Q33&lt;&gt;"",'STORAGE (Sm3)'!Q33*0.94794378,"")</f>
        <v>0</v>
      </c>
    </row>
    <row r="34" spans="1:17" s="7" customFormat="1" ht="13.5" customHeight="1">
      <c r="A34" s="45" t="s">
        <v>63</v>
      </c>
      <c r="B34" s="19">
        <f>'STORAGE (Sm3)'!B34*0.94794378</f>
        <v>209.49557538</v>
      </c>
      <c r="C34" s="20">
        <f>'STORAGE (Sm3)'!C34*0.94794378</f>
        <v>0</v>
      </c>
      <c r="D34" s="20">
        <f>'STORAGE (Sm3)'!D34*0.94794378</f>
        <v>0</v>
      </c>
      <c r="E34" s="21">
        <f>IF('STORAGE (Sm3)'!E34&lt;&gt;"",'STORAGE (Sm3)'!E34*0.94794378,"")</f>
        <v>0</v>
      </c>
      <c r="F34" s="19">
        <f>'STORAGE (Sm3)'!F34*0.94794378</f>
        <v>5.4222384215999995</v>
      </c>
      <c r="G34" s="20">
        <f>'STORAGE (Sm3)'!G34*0.94794378</f>
        <v>0</v>
      </c>
      <c r="H34" s="20">
        <f>'STORAGE (Sm3)'!H34*0.94794378</f>
        <v>0</v>
      </c>
      <c r="I34" s="21">
        <f>IF('STORAGE (Sm3)'!I34&lt;&gt;"",'STORAGE (Sm3)'!I34*0.94794378,"")</f>
        <v>0</v>
      </c>
      <c r="J34" s="19">
        <f>'STORAGE (Sm3)'!J34*0.94794378</f>
        <v>141.24362322</v>
      </c>
      <c r="K34" s="20">
        <f>'STORAGE (Sm3)'!K34*0.94794378</f>
        <v>0</v>
      </c>
      <c r="L34" s="20">
        <f>'STORAGE (Sm3)'!L34*0.94794378</f>
        <v>0</v>
      </c>
      <c r="M34" s="21">
        <f>IF('STORAGE (Sm3)'!M34&lt;&gt;"",'STORAGE (Sm3)'!M34*0.94794378,"")</f>
        <v>0</v>
      </c>
      <c r="N34" s="19">
        <f>'STORAGE (Sm3)'!N34*0.94794378</f>
        <v>3.981363876</v>
      </c>
      <c r="O34" s="20">
        <f>'STORAGE (Sm3)'!O34*0.94794378</f>
        <v>0</v>
      </c>
      <c r="P34" s="20">
        <f>'STORAGE (Sm3)'!P34*0.94794378</f>
        <v>0</v>
      </c>
      <c r="Q34" s="21">
        <f>IF('STORAGE (Sm3)'!Q34&lt;&gt;"",'STORAGE (Sm3)'!Q34*0.94794378,"")</f>
        <v>0</v>
      </c>
    </row>
    <row r="35" spans="1:17" s="7" customFormat="1" ht="13.5" customHeight="1">
      <c r="A35" s="45" t="s">
        <v>64</v>
      </c>
      <c r="B35" s="19">
        <f>'STORAGE (Sm3)'!B35*0.94794378</f>
        <v>209.49557538</v>
      </c>
      <c r="C35" s="20">
        <f>'STORAGE (Sm3)'!C35*0.94794378</f>
        <v>0</v>
      </c>
      <c r="D35" s="20">
        <f>'STORAGE (Sm3)'!D35*0.94794378</f>
        <v>0</v>
      </c>
      <c r="E35" s="21">
        <f>IF('STORAGE (Sm3)'!E35&lt;&gt;"",'STORAGE (Sm3)'!E35*0.94794378,"")</f>
        <v>0</v>
      </c>
      <c r="F35" s="19">
        <f>'STORAGE (Sm3)'!F35*0.94794378</f>
        <v>5.4222384215999995</v>
      </c>
      <c r="G35" s="20">
        <f>'STORAGE (Sm3)'!G35*0.94794378</f>
        <v>0</v>
      </c>
      <c r="H35" s="20">
        <f>'STORAGE (Sm3)'!H35*0.94794378</f>
        <v>0</v>
      </c>
      <c r="I35" s="21">
        <f>IF('STORAGE (Sm3)'!I35&lt;&gt;"",'STORAGE (Sm3)'!I35*0.94794378,"")</f>
        <v>0</v>
      </c>
      <c r="J35" s="19">
        <f>'STORAGE (Sm3)'!J35*0.94794378</f>
        <v>141.24362322</v>
      </c>
      <c r="K35" s="20">
        <f>'STORAGE (Sm3)'!K35*0.94794378</f>
        <v>0</v>
      </c>
      <c r="L35" s="20">
        <f>'STORAGE (Sm3)'!L35*0.94794378</f>
        <v>0</v>
      </c>
      <c r="M35" s="21">
        <f>IF('STORAGE (Sm3)'!M35&lt;&gt;"",'STORAGE (Sm3)'!M35*0.94794378,"")</f>
        <v>0</v>
      </c>
      <c r="N35" s="19">
        <f>'STORAGE (Sm3)'!N35*0.94794378</f>
        <v>3.981363876</v>
      </c>
      <c r="O35" s="20">
        <f>'STORAGE (Sm3)'!O35*0.94794378</f>
        <v>0</v>
      </c>
      <c r="P35" s="20">
        <f>'STORAGE (Sm3)'!P35*0.94794378</f>
        <v>0</v>
      </c>
      <c r="Q35" s="21">
        <f>IF('STORAGE (Sm3)'!Q35&lt;&gt;"",'STORAGE (Sm3)'!Q35*0.94794378,"")</f>
        <v>0</v>
      </c>
    </row>
    <row r="36" spans="1:17" s="7" customFormat="1" ht="13.5" customHeight="1">
      <c r="A36" s="45" t="s">
        <v>65</v>
      </c>
      <c r="B36" s="19">
        <f>'STORAGE (Sm3)'!B36*0.94794378</f>
        <v>209.49557538</v>
      </c>
      <c r="C36" s="20">
        <f>'STORAGE (Sm3)'!C36*0.94794378</f>
        <v>0</v>
      </c>
      <c r="D36" s="20">
        <f>'STORAGE (Sm3)'!D36*0.94794378</f>
        <v>0</v>
      </c>
      <c r="E36" s="21">
        <f>IF('STORAGE (Sm3)'!E36&lt;&gt;"",'STORAGE (Sm3)'!E36*0.94794378,"")</f>
        <v>0</v>
      </c>
      <c r="F36" s="19">
        <f>'STORAGE (Sm3)'!F36*0.94794378</f>
        <v>5.4222384215999995</v>
      </c>
      <c r="G36" s="20">
        <f>'STORAGE (Sm3)'!G36*0.94794378</f>
        <v>0</v>
      </c>
      <c r="H36" s="20">
        <f>'STORAGE (Sm3)'!H36*0.94794378</f>
        <v>0</v>
      </c>
      <c r="I36" s="21">
        <f>IF('STORAGE (Sm3)'!I36&lt;&gt;"",'STORAGE (Sm3)'!I36*0.94794378,"")</f>
        <v>0</v>
      </c>
      <c r="J36" s="19">
        <f>'STORAGE (Sm3)'!J36*0.94794378</f>
        <v>141.24362322</v>
      </c>
      <c r="K36" s="20">
        <f>'STORAGE (Sm3)'!K36*0.94794378</f>
        <v>0</v>
      </c>
      <c r="L36" s="20">
        <f>'STORAGE (Sm3)'!L36*0.94794378</f>
        <v>0</v>
      </c>
      <c r="M36" s="21">
        <f>IF('STORAGE (Sm3)'!M36&lt;&gt;"",'STORAGE (Sm3)'!M36*0.94794378,"")</f>
        <v>0</v>
      </c>
      <c r="N36" s="19">
        <f>'STORAGE (Sm3)'!N36*0.94794378</f>
        <v>3.981363876</v>
      </c>
      <c r="O36" s="20">
        <f>'STORAGE (Sm3)'!O36*0.94794378</f>
        <v>0</v>
      </c>
      <c r="P36" s="20">
        <f>'STORAGE (Sm3)'!P36*0.94794378</f>
        <v>0</v>
      </c>
      <c r="Q36" s="21">
        <f>IF('STORAGE (Sm3)'!Q36&lt;&gt;"",'STORAGE (Sm3)'!Q36*0.94794378,"")</f>
        <v>0</v>
      </c>
    </row>
    <row r="37" spans="1:17" s="7" customFormat="1" ht="13.5" customHeight="1">
      <c r="A37" s="45" t="s">
        <v>66</v>
      </c>
      <c r="B37" s="19">
        <f>'STORAGE (Sm3)'!B37*0.94794378</f>
        <v>209.49557538</v>
      </c>
      <c r="C37" s="20">
        <f>'STORAGE (Sm3)'!C37*0.94794378</f>
        <v>0</v>
      </c>
      <c r="D37" s="20">
        <f>'STORAGE (Sm3)'!D37*0.94794378</f>
        <v>0</v>
      </c>
      <c r="E37" s="21">
        <f>IF('STORAGE (Sm3)'!E37&lt;&gt;"",'STORAGE (Sm3)'!E37*0.94794378,"")</f>
        <v>0</v>
      </c>
      <c r="F37" s="19">
        <f>'STORAGE (Sm3)'!F37*0.94794378</f>
        <v>5.4222384215999995</v>
      </c>
      <c r="G37" s="20">
        <f>'STORAGE (Sm3)'!G37*0.94794378</f>
        <v>0</v>
      </c>
      <c r="H37" s="20">
        <f>'STORAGE (Sm3)'!H37*0.94794378</f>
        <v>0</v>
      </c>
      <c r="I37" s="21">
        <f>IF('STORAGE (Sm3)'!I37&lt;&gt;"",'STORAGE (Sm3)'!I37*0.94794378,"")</f>
        <v>0</v>
      </c>
      <c r="J37" s="19">
        <f>'STORAGE (Sm3)'!J37*0.94794378</f>
        <v>141.24362322</v>
      </c>
      <c r="K37" s="20">
        <f>'STORAGE (Sm3)'!K37*0.94794378</f>
        <v>0</v>
      </c>
      <c r="L37" s="20">
        <f>'STORAGE (Sm3)'!L37*0.94794378</f>
        <v>0</v>
      </c>
      <c r="M37" s="21">
        <f>IF('STORAGE (Sm3)'!M37&lt;&gt;"",'STORAGE (Sm3)'!M37*0.94794378,"")</f>
        <v>0</v>
      </c>
      <c r="N37" s="19">
        <f>'STORAGE (Sm3)'!N37*0.94794378</f>
        <v>3.981363876</v>
      </c>
      <c r="O37" s="20">
        <f>'STORAGE (Sm3)'!O37*0.94794378</f>
        <v>0</v>
      </c>
      <c r="P37" s="20">
        <f>'STORAGE (Sm3)'!P37*0.94794378</f>
        <v>0</v>
      </c>
      <c r="Q37" s="21">
        <f>IF('STORAGE (Sm3)'!Q37&lt;&gt;"",'STORAGE (Sm3)'!Q37*0.94794378,"")</f>
        <v>0</v>
      </c>
    </row>
    <row r="38" spans="1:17" s="7" customFormat="1" ht="13.5" customHeight="1">
      <c r="A38" s="44" t="s">
        <v>67</v>
      </c>
      <c r="B38" s="19">
        <f>'STORAGE (Sm3)'!B38*0.94794378</f>
        <v>209.49557538</v>
      </c>
      <c r="C38" s="20">
        <f>'STORAGE (Sm3)'!C38*0.94794378</f>
        <v>0</v>
      </c>
      <c r="D38" s="20">
        <f>'STORAGE (Sm3)'!D38*0.94794378</f>
        <v>0</v>
      </c>
      <c r="E38" s="21">
        <f>IF('STORAGE (Sm3)'!E38&lt;&gt;"",'STORAGE (Sm3)'!E38*0.94794378,"")</f>
        <v>0</v>
      </c>
      <c r="F38" s="19">
        <f>'STORAGE (Sm3)'!F38*0.94794378</f>
        <v>5.4222384215999995</v>
      </c>
      <c r="G38" s="20">
        <f>'STORAGE (Sm3)'!G38*0.94794378</f>
        <v>0</v>
      </c>
      <c r="H38" s="20">
        <f>'STORAGE (Sm3)'!H38*0.94794378</f>
        <v>0</v>
      </c>
      <c r="I38" s="21">
        <f>IF('STORAGE (Sm3)'!I38&lt;&gt;"",'STORAGE (Sm3)'!I38*0.94794378,"")</f>
        <v>0</v>
      </c>
      <c r="J38" s="19">
        <f>'STORAGE (Sm3)'!J38*0.94794378</f>
        <v>141.24362322</v>
      </c>
      <c r="K38" s="20">
        <f>'STORAGE (Sm3)'!K38*0.94794378</f>
        <v>0</v>
      </c>
      <c r="L38" s="20">
        <f>'STORAGE (Sm3)'!L38*0.94794378</f>
        <v>0</v>
      </c>
      <c r="M38" s="21">
        <f>IF('STORAGE (Sm3)'!M38&lt;&gt;"",'STORAGE (Sm3)'!M38*0.94794378,"")</f>
        <v>0</v>
      </c>
      <c r="N38" s="19">
        <f>'STORAGE (Sm3)'!N38*0.94794378</f>
        <v>3.981363876</v>
      </c>
      <c r="O38" s="20">
        <f>'STORAGE (Sm3)'!O38*0.94794378</f>
        <v>0</v>
      </c>
      <c r="P38" s="20">
        <f>'STORAGE (Sm3)'!P38*0.94794378</f>
        <v>0</v>
      </c>
      <c r="Q38" s="21">
        <f>IF('STORAGE (Sm3)'!Q38&lt;&gt;"",'STORAGE (Sm3)'!Q38*0.94794378,"")</f>
        <v>0</v>
      </c>
    </row>
    <row r="39" spans="1:17" s="7" customFormat="1" ht="13.5" customHeight="1">
      <c r="A39" s="44" t="s">
        <v>68</v>
      </c>
      <c r="B39" s="19">
        <f>'STORAGE (Sm3)'!B39*0.94794378</f>
        <v>209.49557538</v>
      </c>
      <c r="C39" s="20">
        <f>'STORAGE (Sm3)'!C39*0.94794378</f>
        <v>0</v>
      </c>
      <c r="D39" s="20">
        <f>'STORAGE (Sm3)'!D39*0.94794378</f>
        <v>0</v>
      </c>
      <c r="E39" s="21">
        <f>IF('STORAGE (Sm3)'!E39&lt;&gt;"",'STORAGE (Sm3)'!E39*0.94794378,"")</f>
        <v>0</v>
      </c>
      <c r="F39" s="19">
        <f>'STORAGE (Sm3)'!F39*0.94794378</f>
        <v>5.4222384215999995</v>
      </c>
      <c r="G39" s="20">
        <f>'STORAGE (Sm3)'!G39*0.94794378</f>
        <v>0</v>
      </c>
      <c r="H39" s="20">
        <f>'STORAGE (Sm3)'!H39*0.94794378</f>
        <v>0</v>
      </c>
      <c r="I39" s="21">
        <f>IF('STORAGE (Sm3)'!I39&lt;&gt;"",'STORAGE (Sm3)'!I39*0.94794378,"")</f>
        <v>0</v>
      </c>
      <c r="J39" s="19">
        <f>'STORAGE (Sm3)'!J39*0.94794378</f>
        <v>141.24362322</v>
      </c>
      <c r="K39" s="20">
        <f>'STORAGE (Sm3)'!K39*0.94794378</f>
        <v>0</v>
      </c>
      <c r="L39" s="20">
        <f>'STORAGE (Sm3)'!L39*0.94794378</f>
        <v>0</v>
      </c>
      <c r="M39" s="21">
        <f>IF('STORAGE (Sm3)'!M39&lt;&gt;"",'STORAGE (Sm3)'!M39*0.94794378,"")</f>
        <v>0</v>
      </c>
      <c r="N39" s="19">
        <f>'STORAGE (Sm3)'!N39*0.94794378</f>
        <v>3.981363876</v>
      </c>
      <c r="O39" s="20">
        <f>'STORAGE (Sm3)'!O39*0.94794378</f>
        <v>0</v>
      </c>
      <c r="P39" s="20">
        <f>'STORAGE (Sm3)'!P39*0.94794378</f>
        <v>0</v>
      </c>
      <c r="Q39" s="21">
        <f>IF('STORAGE (Sm3)'!Q39&lt;&gt;"",'STORAGE (Sm3)'!Q39*0.94794378,"")</f>
        <v>0</v>
      </c>
    </row>
    <row r="41" ht="45" customHeight="1">
      <c r="A41" s="35" t="s">
        <v>35</v>
      </c>
    </row>
    <row r="279" ht="45" customHeight="1"/>
  </sheetData>
  <mergeCells count="5">
    <mergeCell ref="B7:E7"/>
    <mergeCell ref="F7:I7"/>
    <mergeCell ref="J7:M7"/>
    <mergeCell ref="N7:Q7"/>
    <mergeCell ref="A41:R41"/>
  </mergeCells>
  <conditionalFormatting sqref="A9:A39">
    <cfRule type="expression" priority="1" dxfId="0" stopIfTrue="1">
      <formula>Z9="x"</formula>
    </cfRule>
  </conditionalFormatting>
  <printOptions horizontalCentered="1"/>
  <pageMargins left="0.23622047244094488" right="0.23622047244094488" top="0.5118110236220472" bottom="0.23622047244094488" header="0" footer="0"/>
  <pageSetup fitToHeight="1" fitToWidth="1" horizontalDpi="300" verticalDpi="300"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1"/>
  <sheetViews>
    <sheetView zoomScale="90" zoomScaleNormal="90" workbookViewId="0" topLeftCell="A1">
      <selection activeCell="A1" sqref="A1"/>
    </sheetView>
  </sheetViews>
  <sheetFormatPr defaultColWidth="9.140625" defaultRowHeight="19.5" customHeight="1"/>
  <cols>
    <col min="1" max="1" width="11.8515625" style="0" bestFit="1" customWidth="1"/>
    <col min="2" max="21" width="16.7109375" style="0" bestFit="1" customWidth="1"/>
  </cols>
  <sheetData>
    <row r="1" s="4" customFormat="1" ht="20.25">
      <c r="A1" s="1" t="str">
        <f>'MAZARA (Sm3)'!A1</f>
        <v>THERMAL YEAR 2010/2011</v>
      </c>
    </row>
    <row r="2" s="4" customFormat="1" ht="20.25">
      <c r="A2" s="1" t="str">
        <f>'MAZARA (Sm3)'!A2</f>
        <v>Month: MARCH</v>
      </c>
    </row>
    <row r="3" s="4" customFormat="1" ht="20.25">
      <c r="A3" s="28" t="str">
        <f>'EXPORT (Sm3)'!A3</f>
        <v>Exit Points interconnected with foreign pipelines</v>
      </c>
    </row>
    <row r="4" ht="19.5" customHeight="1">
      <c r="A4" s="6" t="s">
        <v>34</v>
      </c>
    </row>
    <row r="5" s="7" customFormat="1" ht="9.75" customHeight="1"/>
    <row r="6" s="7" customFormat="1" ht="30" customHeight="1"/>
    <row r="7" spans="2:21" s="7" customFormat="1" ht="30" customHeight="1">
      <c r="B7" s="54" t="s">
        <v>29</v>
      </c>
      <c r="C7" s="55"/>
      <c r="D7" s="55"/>
      <c r="E7" s="56"/>
      <c r="F7" s="54" t="s">
        <v>30</v>
      </c>
      <c r="G7" s="55"/>
      <c r="H7" s="55"/>
      <c r="I7" s="56"/>
      <c r="J7" s="54" t="s">
        <v>31</v>
      </c>
      <c r="K7" s="55"/>
      <c r="L7" s="55"/>
      <c r="M7" s="56"/>
      <c r="N7" s="54" t="s">
        <v>32</v>
      </c>
      <c r="O7" s="55"/>
      <c r="P7" s="55"/>
      <c r="Q7" s="56"/>
      <c r="R7" s="54" t="s">
        <v>33</v>
      </c>
      <c r="S7" s="55"/>
      <c r="T7" s="55"/>
      <c r="U7" s="56"/>
    </row>
    <row r="8" spans="1:21" s="7" customFormat="1" ht="90" customHeight="1">
      <c r="A8" s="9" t="s">
        <v>8</v>
      </c>
      <c r="B8" s="12" t="s">
        <v>9</v>
      </c>
      <c r="C8" s="13" t="s">
        <v>10</v>
      </c>
      <c r="D8" s="13" t="s">
        <v>11</v>
      </c>
      <c r="E8" s="14" t="s">
        <v>12</v>
      </c>
      <c r="F8" s="12" t="s">
        <v>9</v>
      </c>
      <c r="G8" s="13" t="s">
        <v>10</v>
      </c>
      <c r="H8" s="13" t="s">
        <v>11</v>
      </c>
      <c r="I8" s="14" t="s">
        <v>12</v>
      </c>
      <c r="J8" s="12" t="s">
        <v>9</v>
      </c>
      <c r="K8" s="13" t="s">
        <v>10</v>
      </c>
      <c r="L8" s="13" t="s">
        <v>11</v>
      </c>
      <c r="M8" s="14" t="s">
        <v>12</v>
      </c>
      <c r="N8" s="12" t="s">
        <v>9</v>
      </c>
      <c r="O8" s="13" t="s">
        <v>10</v>
      </c>
      <c r="P8" s="13" t="s">
        <v>11</v>
      </c>
      <c r="Q8" s="14" t="s">
        <v>12</v>
      </c>
      <c r="R8" s="12" t="s">
        <v>9</v>
      </c>
      <c r="S8" s="13" t="s">
        <v>10</v>
      </c>
      <c r="T8" s="13" t="s">
        <v>11</v>
      </c>
      <c r="U8" s="14" t="s">
        <v>12</v>
      </c>
    </row>
    <row r="9" spans="1:21" s="7" customFormat="1" ht="13.5" customHeight="1">
      <c r="A9" s="44" t="s">
        <v>38</v>
      </c>
      <c r="B9" s="19">
        <f>'EXPORT (Sm3)'!B9*0.94794378</f>
        <v>8.53149402</v>
      </c>
      <c r="C9" s="20">
        <f>'EXPORT (Sm3)'!C9*0.94794378</f>
        <v>0</v>
      </c>
      <c r="D9" s="20">
        <f>'EXPORT (Sm3)'!D9*0.94794378</f>
        <v>0</v>
      </c>
      <c r="E9" s="21">
        <f>IF('EXPORT (Sm3)'!E9&lt;&gt;"",'EXPORT (Sm3)'!E9*0.94794378,"")</f>
        <v>0</v>
      </c>
      <c r="F9" s="19">
        <f>'EXPORT (Sm3)'!F9*0.94794378</f>
        <v>4.7397189</v>
      </c>
      <c r="G9" s="20">
        <f>'EXPORT (Sm3)'!G9*0.94794378</f>
        <v>0</v>
      </c>
      <c r="H9" s="20">
        <f>'EXPORT (Sm3)'!H9*0.94794378</f>
        <v>0</v>
      </c>
      <c r="I9" s="21">
        <f>IF('EXPORT (Sm3)'!I9&lt;&gt;"",'EXPORT (Sm3)'!I9*0.94794378,"")</f>
        <v>0</v>
      </c>
      <c r="J9" s="19">
        <f>'EXPORT (Sm3)'!J9*0.94794378</f>
        <v>4.1709526320000005</v>
      </c>
      <c r="K9" s="20">
        <f>'EXPORT (Sm3)'!K9*0.94794378</f>
        <v>0</v>
      </c>
      <c r="L9" s="20">
        <f>'EXPORT (Sm3)'!L9*0.94794378</f>
        <v>0</v>
      </c>
      <c r="M9" s="21">
        <f>IF('EXPORT (Sm3)'!M9&lt;&gt;"",'EXPORT (Sm3)'!M9*0.94794378,"")</f>
        <v>0</v>
      </c>
      <c r="N9" s="19">
        <f>'EXPORT (Sm3)'!N9*0.94794378</f>
        <v>1.137532536</v>
      </c>
      <c r="O9" s="20">
        <f>'EXPORT (Sm3)'!O9*0.94794378</f>
        <v>0</v>
      </c>
      <c r="P9" s="20">
        <f>'EXPORT (Sm3)'!P9*0.94794378</f>
        <v>0</v>
      </c>
      <c r="Q9" s="21">
        <f>IF('EXPORT (Sm3)'!Q9&lt;&gt;"",'EXPORT (Sm3)'!Q9*0.94794378,"")</f>
        <v>0</v>
      </c>
      <c r="R9" s="19">
        <f>'EXPORT (Sm3)'!R9*0.94794378</f>
        <v>0.47397189</v>
      </c>
      <c r="S9" s="20">
        <f>'EXPORT (Sm3)'!S9*0.94794378</f>
        <v>0</v>
      </c>
      <c r="T9" s="20">
        <f>'EXPORT (Sm3)'!T9*0.94794378</f>
        <v>0</v>
      </c>
      <c r="U9" s="21">
        <f>IF('EXPORT (Sm3)'!U9&lt;&gt;"",'EXPORT (Sm3)'!U9*0.94794378,"")</f>
        <v>0</v>
      </c>
    </row>
    <row r="10" spans="1:21" s="7" customFormat="1" ht="13.5" customHeight="1">
      <c r="A10" s="44" t="s">
        <v>39</v>
      </c>
      <c r="B10" s="19">
        <f>'EXPORT (Sm3)'!B10*0.94794378</f>
        <v>8.53149402</v>
      </c>
      <c r="C10" s="20">
        <f>'EXPORT (Sm3)'!C10*0.94794378</f>
        <v>0</v>
      </c>
      <c r="D10" s="20">
        <f>'EXPORT (Sm3)'!D10*0.94794378</f>
        <v>0</v>
      </c>
      <c r="E10" s="21">
        <f>IF('EXPORT (Sm3)'!E10&lt;&gt;"",'EXPORT (Sm3)'!E10*0.94794378,"")</f>
        <v>0</v>
      </c>
      <c r="F10" s="19">
        <f>'EXPORT (Sm3)'!F10*0.94794378</f>
        <v>4.7397189</v>
      </c>
      <c r="G10" s="20">
        <f>'EXPORT (Sm3)'!G10*0.94794378</f>
        <v>0</v>
      </c>
      <c r="H10" s="20">
        <f>'EXPORT (Sm3)'!H10*0.94794378</f>
        <v>0</v>
      </c>
      <c r="I10" s="21">
        <f>IF('EXPORT (Sm3)'!I10&lt;&gt;"",'EXPORT (Sm3)'!I10*0.94794378,"")</f>
        <v>0</v>
      </c>
      <c r="J10" s="19">
        <f>'EXPORT (Sm3)'!J10*0.94794378</f>
        <v>4.1709526320000005</v>
      </c>
      <c r="K10" s="20">
        <f>'EXPORT (Sm3)'!K10*0.94794378</f>
        <v>0</v>
      </c>
      <c r="L10" s="20">
        <f>'EXPORT (Sm3)'!L10*0.94794378</f>
        <v>0</v>
      </c>
      <c r="M10" s="21">
        <f>IF('EXPORT (Sm3)'!M10&lt;&gt;"",'EXPORT (Sm3)'!M10*0.94794378,"")</f>
        <v>0</v>
      </c>
      <c r="N10" s="19">
        <f>'EXPORT (Sm3)'!N10*0.94794378</f>
        <v>1.137532536</v>
      </c>
      <c r="O10" s="20">
        <f>'EXPORT (Sm3)'!O10*0.94794378</f>
        <v>0</v>
      </c>
      <c r="P10" s="20">
        <f>'EXPORT (Sm3)'!P10*0.94794378</f>
        <v>0</v>
      </c>
      <c r="Q10" s="21">
        <f>IF('EXPORT (Sm3)'!Q10&lt;&gt;"",'EXPORT (Sm3)'!Q10*0.94794378,"")</f>
        <v>0</v>
      </c>
      <c r="R10" s="19">
        <f>'EXPORT (Sm3)'!R10*0.94794378</f>
        <v>0.47397189</v>
      </c>
      <c r="S10" s="20">
        <f>'EXPORT (Sm3)'!S10*0.94794378</f>
        <v>0</v>
      </c>
      <c r="T10" s="20">
        <f>'EXPORT (Sm3)'!T10*0.94794378</f>
        <v>0</v>
      </c>
      <c r="U10" s="21">
        <f>IF('EXPORT (Sm3)'!U10&lt;&gt;"",'EXPORT (Sm3)'!U10*0.94794378,"")</f>
        <v>0</v>
      </c>
    </row>
    <row r="11" spans="1:21" s="7" customFormat="1" ht="13.5" customHeight="1">
      <c r="A11" s="44" t="s">
        <v>40</v>
      </c>
      <c r="B11" s="19">
        <f>'EXPORT (Sm3)'!B11*0.94794378</f>
        <v>8.53149402</v>
      </c>
      <c r="C11" s="20">
        <f>'EXPORT (Sm3)'!C11*0.94794378</f>
        <v>0</v>
      </c>
      <c r="D11" s="20">
        <f>'EXPORT (Sm3)'!D11*0.94794378</f>
        <v>0</v>
      </c>
      <c r="E11" s="21">
        <f>IF('EXPORT (Sm3)'!E11&lt;&gt;"",'EXPORT (Sm3)'!E11*0.94794378,"")</f>
        <v>0</v>
      </c>
      <c r="F11" s="19">
        <f>'EXPORT (Sm3)'!F11*0.94794378</f>
        <v>4.7397189</v>
      </c>
      <c r="G11" s="20">
        <f>'EXPORT (Sm3)'!G11*0.94794378</f>
        <v>0</v>
      </c>
      <c r="H11" s="20">
        <f>'EXPORT (Sm3)'!H11*0.94794378</f>
        <v>0</v>
      </c>
      <c r="I11" s="21">
        <f>IF('EXPORT (Sm3)'!I11&lt;&gt;"",'EXPORT (Sm3)'!I11*0.94794378,"")</f>
        <v>0</v>
      </c>
      <c r="J11" s="19">
        <f>'EXPORT (Sm3)'!J11*0.94794378</f>
        <v>4.1709526320000005</v>
      </c>
      <c r="K11" s="20">
        <f>'EXPORT (Sm3)'!K11*0.94794378</f>
        <v>0</v>
      </c>
      <c r="L11" s="20">
        <f>'EXPORT (Sm3)'!L11*0.94794378</f>
        <v>0</v>
      </c>
      <c r="M11" s="21">
        <f>IF('EXPORT (Sm3)'!M11&lt;&gt;"",'EXPORT (Sm3)'!M11*0.94794378,"")</f>
        <v>0</v>
      </c>
      <c r="N11" s="19">
        <f>'EXPORT (Sm3)'!N11*0.94794378</f>
        <v>1.137532536</v>
      </c>
      <c r="O11" s="20">
        <f>'EXPORT (Sm3)'!O11*0.94794378</f>
        <v>0</v>
      </c>
      <c r="P11" s="20">
        <f>'EXPORT (Sm3)'!P11*0.94794378</f>
        <v>0</v>
      </c>
      <c r="Q11" s="21">
        <f>IF('EXPORT (Sm3)'!Q11&lt;&gt;"",'EXPORT (Sm3)'!Q11*0.94794378,"")</f>
        <v>0</v>
      </c>
      <c r="R11" s="19">
        <f>'EXPORT (Sm3)'!R11*0.94794378</f>
        <v>0.47397189</v>
      </c>
      <c r="S11" s="20">
        <f>'EXPORT (Sm3)'!S11*0.94794378</f>
        <v>0</v>
      </c>
      <c r="T11" s="20">
        <f>'EXPORT (Sm3)'!T11*0.94794378</f>
        <v>0</v>
      </c>
      <c r="U11" s="21">
        <f>IF('EXPORT (Sm3)'!U11&lt;&gt;"",'EXPORT (Sm3)'!U11*0.94794378,"")</f>
        <v>0</v>
      </c>
    </row>
    <row r="12" spans="1:21" s="7" customFormat="1" ht="13.5" customHeight="1">
      <c r="A12" s="45" t="s">
        <v>41</v>
      </c>
      <c r="B12" s="19">
        <f>'EXPORT (Sm3)'!B12*0.94794378</f>
        <v>8.53149402</v>
      </c>
      <c r="C12" s="20">
        <f>'EXPORT (Sm3)'!C12*0.94794378</f>
        <v>0</v>
      </c>
      <c r="D12" s="20">
        <f>'EXPORT (Sm3)'!D12*0.94794378</f>
        <v>0</v>
      </c>
      <c r="E12" s="21">
        <f>IF('EXPORT (Sm3)'!E12&lt;&gt;"",'EXPORT (Sm3)'!E12*0.94794378,"")</f>
        <v>0</v>
      </c>
      <c r="F12" s="19">
        <f>'EXPORT (Sm3)'!F12*0.94794378</f>
        <v>4.7397189</v>
      </c>
      <c r="G12" s="20">
        <f>'EXPORT (Sm3)'!G12*0.94794378</f>
        <v>0</v>
      </c>
      <c r="H12" s="20">
        <f>'EXPORT (Sm3)'!H12*0.94794378</f>
        <v>0</v>
      </c>
      <c r="I12" s="21">
        <f>IF('EXPORT (Sm3)'!I12&lt;&gt;"",'EXPORT (Sm3)'!I12*0.94794378,"")</f>
        <v>0</v>
      </c>
      <c r="J12" s="19">
        <f>'EXPORT (Sm3)'!J12*0.94794378</f>
        <v>4.1709526320000005</v>
      </c>
      <c r="K12" s="20">
        <f>'EXPORT (Sm3)'!K12*0.94794378</f>
        <v>0</v>
      </c>
      <c r="L12" s="20">
        <f>'EXPORT (Sm3)'!L12*0.94794378</f>
        <v>0</v>
      </c>
      <c r="M12" s="21">
        <f>IF('EXPORT (Sm3)'!M12&lt;&gt;"",'EXPORT (Sm3)'!M12*0.94794378,"")</f>
        <v>0</v>
      </c>
      <c r="N12" s="19">
        <f>'EXPORT (Sm3)'!N12*0.94794378</f>
        <v>1.137532536</v>
      </c>
      <c r="O12" s="20">
        <f>'EXPORT (Sm3)'!O12*0.94794378</f>
        <v>0</v>
      </c>
      <c r="P12" s="20">
        <f>'EXPORT (Sm3)'!P12*0.94794378</f>
        <v>0</v>
      </c>
      <c r="Q12" s="21">
        <f>IF('EXPORT (Sm3)'!Q12&lt;&gt;"",'EXPORT (Sm3)'!Q12*0.94794378,"")</f>
        <v>0</v>
      </c>
      <c r="R12" s="19">
        <f>'EXPORT (Sm3)'!R12*0.94794378</f>
        <v>0.47397189</v>
      </c>
      <c r="S12" s="20">
        <f>'EXPORT (Sm3)'!S12*0.94794378</f>
        <v>0</v>
      </c>
      <c r="T12" s="20">
        <f>'EXPORT (Sm3)'!T12*0.94794378</f>
        <v>0</v>
      </c>
      <c r="U12" s="21">
        <f>IF('EXPORT (Sm3)'!U12&lt;&gt;"",'EXPORT (Sm3)'!U12*0.94794378,"")</f>
        <v>0</v>
      </c>
    </row>
    <row r="13" spans="1:21" s="7" customFormat="1" ht="13.5" customHeight="1">
      <c r="A13" s="45" t="s">
        <v>42</v>
      </c>
      <c r="B13" s="19">
        <f>'EXPORT (Sm3)'!B13*0.94794378</f>
        <v>8.53149402</v>
      </c>
      <c r="C13" s="20">
        <f>'EXPORT (Sm3)'!C13*0.94794378</f>
        <v>0</v>
      </c>
      <c r="D13" s="20">
        <f>'EXPORT (Sm3)'!D13*0.94794378</f>
        <v>0</v>
      </c>
      <c r="E13" s="21">
        <f>IF('EXPORT (Sm3)'!E13&lt;&gt;"",'EXPORT (Sm3)'!E13*0.94794378,"")</f>
        <v>0</v>
      </c>
      <c r="F13" s="19">
        <f>'EXPORT (Sm3)'!F13*0.94794378</f>
        <v>4.7397189</v>
      </c>
      <c r="G13" s="20">
        <f>'EXPORT (Sm3)'!G13*0.94794378</f>
        <v>0</v>
      </c>
      <c r="H13" s="20">
        <f>'EXPORT (Sm3)'!H13*0.94794378</f>
        <v>0</v>
      </c>
      <c r="I13" s="21">
        <f>IF('EXPORT (Sm3)'!I13&lt;&gt;"",'EXPORT (Sm3)'!I13*0.94794378,"")</f>
        <v>0</v>
      </c>
      <c r="J13" s="19">
        <f>'EXPORT (Sm3)'!J13*0.94794378</f>
        <v>4.1709526320000005</v>
      </c>
      <c r="K13" s="20">
        <f>'EXPORT (Sm3)'!K13*0.94794378</f>
        <v>0</v>
      </c>
      <c r="L13" s="20">
        <f>'EXPORT (Sm3)'!L13*0.94794378</f>
        <v>0</v>
      </c>
      <c r="M13" s="21">
        <f>IF('EXPORT (Sm3)'!M13&lt;&gt;"",'EXPORT (Sm3)'!M13*0.94794378,"")</f>
        <v>0</v>
      </c>
      <c r="N13" s="19">
        <f>'EXPORT (Sm3)'!N13*0.94794378</f>
        <v>1.137532536</v>
      </c>
      <c r="O13" s="20">
        <f>'EXPORT (Sm3)'!O13*0.94794378</f>
        <v>0</v>
      </c>
      <c r="P13" s="20">
        <f>'EXPORT (Sm3)'!P13*0.94794378</f>
        <v>0</v>
      </c>
      <c r="Q13" s="21">
        <f>IF('EXPORT (Sm3)'!Q13&lt;&gt;"",'EXPORT (Sm3)'!Q13*0.94794378,"")</f>
        <v>0</v>
      </c>
      <c r="R13" s="19">
        <f>'EXPORT (Sm3)'!R13*0.94794378</f>
        <v>0.47397189</v>
      </c>
      <c r="S13" s="20">
        <f>'EXPORT (Sm3)'!S13*0.94794378</f>
        <v>0</v>
      </c>
      <c r="T13" s="20">
        <f>'EXPORT (Sm3)'!T13*0.94794378</f>
        <v>0</v>
      </c>
      <c r="U13" s="21">
        <f>IF('EXPORT (Sm3)'!U13&lt;&gt;"",'EXPORT (Sm3)'!U13*0.94794378,"")</f>
        <v>0</v>
      </c>
    </row>
    <row r="14" spans="1:21" s="7" customFormat="1" ht="13.5" customHeight="1">
      <c r="A14" s="45" t="s">
        <v>43</v>
      </c>
      <c r="B14" s="19">
        <f>'EXPORT (Sm3)'!B14*0.94794378</f>
        <v>8.53149402</v>
      </c>
      <c r="C14" s="20">
        <f>'EXPORT (Sm3)'!C14*0.94794378</f>
        <v>0</v>
      </c>
      <c r="D14" s="20">
        <f>'EXPORT (Sm3)'!D14*0.94794378</f>
        <v>0</v>
      </c>
      <c r="E14" s="21">
        <f>IF('EXPORT (Sm3)'!E14&lt;&gt;"",'EXPORT (Sm3)'!E14*0.94794378,"")</f>
        <v>0</v>
      </c>
      <c r="F14" s="19">
        <f>'EXPORT (Sm3)'!F14*0.94794378</f>
        <v>4.7397189</v>
      </c>
      <c r="G14" s="20">
        <f>'EXPORT (Sm3)'!G14*0.94794378</f>
        <v>0</v>
      </c>
      <c r="H14" s="20">
        <f>'EXPORT (Sm3)'!H14*0.94794378</f>
        <v>0</v>
      </c>
      <c r="I14" s="21">
        <f>IF('EXPORT (Sm3)'!I14&lt;&gt;"",'EXPORT (Sm3)'!I14*0.94794378,"")</f>
        <v>0</v>
      </c>
      <c r="J14" s="19">
        <f>'EXPORT (Sm3)'!J14*0.94794378</f>
        <v>4.1709526320000005</v>
      </c>
      <c r="K14" s="20">
        <f>'EXPORT (Sm3)'!K14*0.94794378</f>
        <v>0</v>
      </c>
      <c r="L14" s="20">
        <f>'EXPORT (Sm3)'!L14*0.94794378</f>
        <v>0</v>
      </c>
      <c r="M14" s="21">
        <f>IF('EXPORT (Sm3)'!M14&lt;&gt;"",'EXPORT (Sm3)'!M14*0.94794378,"")</f>
        <v>0</v>
      </c>
      <c r="N14" s="19">
        <f>'EXPORT (Sm3)'!N14*0.94794378</f>
        <v>1.137532536</v>
      </c>
      <c r="O14" s="20">
        <f>'EXPORT (Sm3)'!O14*0.94794378</f>
        <v>0</v>
      </c>
      <c r="P14" s="20">
        <f>'EXPORT (Sm3)'!P14*0.94794378</f>
        <v>0</v>
      </c>
      <c r="Q14" s="21">
        <f>IF('EXPORT (Sm3)'!Q14&lt;&gt;"",'EXPORT (Sm3)'!Q14*0.94794378,"")</f>
        <v>0</v>
      </c>
      <c r="R14" s="19">
        <f>'EXPORT (Sm3)'!R14*0.94794378</f>
        <v>0.47397189</v>
      </c>
      <c r="S14" s="20">
        <f>'EXPORT (Sm3)'!S14*0.94794378</f>
        <v>0</v>
      </c>
      <c r="T14" s="20">
        <f>'EXPORT (Sm3)'!T14*0.94794378</f>
        <v>0</v>
      </c>
      <c r="U14" s="21">
        <f>IF('EXPORT (Sm3)'!U14&lt;&gt;"",'EXPORT (Sm3)'!U14*0.94794378,"")</f>
        <v>0</v>
      </c>
    </row>
    <row r="15" spans="1:21" s="7" customFormat="1" ht="13.5" customHeight="1">
      <c r="A15" s="45" t="s">
        <v>44</v>
      </c>
      <c r="B15" s="19">
        <f>'EXPORT (Sm3)'!B15*0.94794378</f>
        <v>8.53149402</v>
      </c>
      <c r="C15" s="20">
        <f>'EXPORT (Sm3)'!C15*0.94794378</f>
        <v>0</v>
      </c>
      <c r="D15" s="20">
        <f>'EXPORT (Sm3)'!D15*0.94794378</f>
        <v>0</v>
      </c>
      <c r="E15" s="21">
        <f>IF('EXPORT (Sm3)'!E15&lt;&gt;"",'EXPORT (Sm3)'!E15*0.94794378,"")</f>
        <v>0</v>
      </c>
      <c r="F15" s="19">
        <f>'EXPORT (Sm3)'!F15*0.94794378</f>
        <v>4.7397189</v>
      </c>
      <c r="G15" s="20">
        <f>'EXPORT (Sm3)'!G15*0.94794378</f>
        <v>0</v>
      </c>
      <c r="H15" s="20">
        <f>'EXPORT (Sm3)'!H15*0.94794378</f>
        <v>0</v>
      </c>
      <c r="I15" s="21">
        <f>IF('EXPORT (Sm3)'!I15&lt;&gt;"",'EXPORT (Sm3)'!I15*0.94794378,"")</f>
        <v>0</v>
      </c>
      <c r="J15" s="19">
        <f>'EXPORT (Sm3)'!J15*0.94794378</f>
        <v>4.1709526320000005</v>
      </c>
      <c r="K15" s="20">
        <f>'EXPORT (Sm3)'!K15*0.94794378</f>
        <v>0</v>
      </c>
      <c r="L15" s="20">
        <f>'EXPORT (Sm3)'!L15*0.94794378</f>
        <v>0</v>
      </c>
      <c r="M15" s="21">
        <f>IF('EXPORT (Sm3)'!M15&lt;&gt;"",'EXPORT (Sm3)'!M15*0.94794378,"")</f>
        <v>0</v>
      </c>
      <c r="N15" s="19">
        <f>'EXPORT (Sm3)'!N15*0.94794378</f>
        <v>1.137532536</v>
      </c>
      <c r="O15" s="20">
        <f>'EXPORT (Sm3)'!O15*0.94794378</f>
        <v>0</v>
      </c>
      <c r="P15" s="20">
        <f>'EXPORT (Sm3)'!P15*0.94794378</f>
        <v>0</v>
      </c>
      <c r="Q15" s="21">
        <f>IF('EXPORT (Sm3)'!Q15&lt;&gt;"",'EXPORT (Sm3)'!Q15*0.94794378,"")</f>
        <v>0</v>
      </c>
      <c r="R15" s="19">
        <f>'EXPORT (Sm3)'!R15*0.94794378</f>
        <v>0.47397189</v>
      </c>
      <c r="S15" s="20">
        <f>'EXPORT (Sm3)'!S15*0.94794378</f>
        <v>0</v>
      </c>
      <c r="T15" s="20">
        <f>'EXPORT (Sm3)'!T15*0.94794378</f>
        <v>0</v>
      </c>
      <c r="U15" s="21">
        <f>IF('EXPORT (Sm3)'!U15&lt;&gt;"",'EXPORT (Sm3)'!U15*0.94794378,"")</f>
        <v>0</v>
      </c>
    </row>
    <row r="16" spans="1:21" s="7" customFormat="1" ht="13.5" customHeight="1">
      <c r="A16" s="45" t="s">
        <v>45</v>
      </c>
      <c r="B16" s="19">
        <f>'EXPORT (Sm3)'!B16*0.94794378</f>
        <v>8.53149402</v>
      </c>
      <c r="C16" s="20">
        <f>'EXPORT (Sm3)'!C16*0.94794378</f>
        <v>0</v>
      </c>
      <c r="D16" s="20">
        <f>'EXPORT (Sm3)'!D16*0.94794378</f>
        <v>0</v>
      </c>
      <c r="E16" s="21">
        <f>IF('EXPORT (Sm3)'!E16&lt;&gt;"",'EXPORT (Sm3)'!E16*0.94794378,"")</f>
        <v>0</v>
      </c>
      <c r="F16" s="19">
        <f>'EXPORT (Sm3)'!F16*0.94794378</f>
        <v>4.7397189</v>
      </c>
      <c r="G16" s="20">
        <f>'EXPORT (Sm3)'!G16*0.94794378</f>
        <v>0</v>
      </c>
      <c r="H16" s="20">
        <f>'EXPORT (Sm3)'!H16*0.94794378</f>
        <v>0</v>
      </c>
      <c r="I16" s="21">
        <f>IF('EXPORT (Sm3)'!I16&lt;&gt;"",'EXPORT (Sm3)'!I16*0.94794378,"")</f>
        <v>0</v>
      </c>
      <c r="J16" s="19">
        <f>'EXPORT (Sm3)'!J16*0.94794378</f>
        <v>4.1709526320000005</v>
      </c>
      <c r="K16" s="20">
        <f>'EXPORT (Sm3)'!K16*0.94794378</f>
        <v>0</v>
      </c>
      <c r="L16" s="20">
        <f>'EXPORT (Sm3)'!L16*0.94794378</f>
        <v>0</v>
      </c>
      <c r="M16" s="21">
        <f>IF('EXPORT (Sm3)'!M16&lt;&gt;"",'EXPORT (Sm3)'!M16*0.94794378,"")</f>
        <v>0</v>
      </c>
      <c r="N16" s="19">
        <f>'EXPORT (Sm3)'!N16*0.94794378</f>
        <v>1.137532536</v>
      </c>
      <c r="O16" s="20">
        <f>'EXPORT (Sm3)'!O16*0.94794378</f>
        <v>0</v>
      </c>
      <c r="P16" s="20">
        <f>'EXPORT (Sm3)'!P16*0.94794378</f>
        <v>0</v>
      </c>
      <c r="Q16" s="21">
        <f>IF('EXPORT (Sm3)'!Q16&lt;&gt;"",'EXPORT (Sm3)'!Q16*0.94794378,"")</f>
        <v>0</v>
      </c>
      <c r="R16" s="19">
        <f>'EXPORT (Sm3)'!R16*0.94794378</f>
        <v>0.47397189</v>
      </c>
      <c r="S16" s="20">
        <f>'EXPORT (Sm3)'!S16*0.94794378</f>
        <v>0</v>
      </c>
      <c r="T16" s="20">
        <f>'EXPORT (Sm3)'!T16*0.94794378</f>
        <v>0</v>
      </c>
      <c r="U16" s="21">
        <f>IF('EXPORT (Sm3)'!U16&lt;&gt;"",'EXPORT (Sm3)'!U16*0.94794378,"")</f>
        <v>0</v>
      </c>
    </row>
    <row r="17" spans="1:21" s="7" customFormat="1" ht="13.5" customHeight="1">
      <c r="A17" s="44" t="s">
        <v>46</v>
      </c>
      <c r="B17" s="19">
        <f>'EXPORT (Sm3)'!B17*0.94794378</f>
        <v>8.53149402</v>
      </c>
      <c r="C17" s="20">
        <f>'EXPORT (Sm3)'!C17*0.94794378</f>
        <v>0</v>
      </c>
      <c r="D17" s="20">
        <f>'EXPORT (Sm3)'!D17*0.94794378</f>
        <v>0</v>
      </c>
      <c r="E17" s="21">
        <f>IF('EXPORT (Sm3)'!E17&lt;&gt;"",'EXPORT (Sm3)'!E17*0.94794378,"")</f>
        <v>0</v>
      </c>
      <c r="F17" s="19">
        <f>'EXPORT (Sm3)'!F17*0.94794378</f>
        <v>4.7397189</v>
      </c>
      <c r="G17" s="20">
        <f>'EXPORT (Sm3)'!G17*0.94794378</f>
        <v>0</v>
      </c>
      <c r="H17" s="20">
        <f>'EXPORT (Sm3)'!H17*0.94794378</f>
        <v>0</v>
      </c>
      <c r="I17" s="21">
        <f>IF('EXPORT (Sm3)'!I17&lt;&gt;"",'EXPORT (Sm3)'!I17*0.94794378,"")</f>
        <v>0</v>
      </c>
      <c r="J17" s="19">
        <f>'EXPORT (Sm3)'!J17*0.94794378</f>
        <v>4.1709526320000005</v>
      </c>
      <c r="K17" s="20">
        <f>'EXPORT (Sm3)'!K17*0.94794378</f>
        <v>0</v>
      </c>
      <c r="L17" s="20">
        <f>'EXPORT (Sm3)'!L17*0.94794378</f>
        <v>0</v>
      </c>
      <c r="M17" s="21">
        <f>IF('EXPORT (Sm3)'!M17&lt;&gt;"",'EXPORT (Sm3)'!M17*0.94794378,"")</f>
        <v>0</v>
      </c>
      <c r="N17" s="19">
        <f>'EXPORT (Sm3)'!N17*0.94794378</f>
        <v>1.137532536</v>
      </c>
      <c r="O17" s="20">
        <f>'EXPORT (Sm3)'!O17*0.94794378</f>
        <v>0</v>
      </c>
      <c r="P17" s="20">
        <f>'EXPORT (Sm3)'!P17*0.94794378</f>
        <v>0</v>
      </c>
      <c r="Q17" s="21">
        <f>IF('EXPORT (Sm3)'!Q17&lt;&gt;"",'EXPORT (Sm3)'!Q17*0.94794378,"")</f>
        <v>0</v>
      </c>
      <c r="R17" s="19">
        <f>'EXPORT (Sm3)'!R17*0.94794378</f>
        <v>0.47397189</v>
      </c>
      <c r="S17" s="20">
        <f>'EXPORT (Sm3)'!S17*0.94794378</f>
        <v>0</v>
      </c>
      <c r="T17" s="20">
        <f>'EXPORT (Sm3)'!T17*0.94794378</f>
        <v>0</v>
      </c>
      <c r="U17" s="21">
        <f>IF('EXPORT (Sm3)'!U17&lt;&gt;"",'EXPORT (Sm3)'!U17*0.94794378,"")</f>
        <v>0</v>
      </c>
    </row>
    <row r="18" spans="1:21" s="7" customFormat="1" ht="13.5" customHeight="1">
      <c r="A18" s="44" t="s">
        <v>47</v>
      </c>
      <c r="B18" s="19">
        <f>'EXPORT (Sm3)'!B18*0.94794378</f>
        <v>8.53149402</v>
      </c>
      <c r="C18" s="20">
        <f>'EXPORT (Sm3)'!C18*0.94794378</f>
        <v>0</v>
      </c>
      <c r="D18" s="20">
        <f>'EXPORT (Sm3)'!D18*0.94794378</f>
        <v>0</v>
      </c>
      <c r="E18" s="21">
        <f>IF('EXPORT (Sm3)'!E18&lt;&gt;"",'EXPORT (Sm3)'!E18*0.94794378,"")</f>
        <v>0</v>
      </c>
      <c r="F18" s="19">
        <f>'EXPORT (Sm3)'!F18*0.94794378</f>
        <v>4.7397189</v>
      </c>
      <c r="G18" s="20">
        <f>'EXPORT (Sm3)'!G18*0.94794378</f>
        <v>0</v>
      </c>
      <c r="H18" s="20">
        <f>'EXPORT (Sm3)'!H18*0.94794378</f>
        <v>0</v>
      </c>
      <c r="I18" s="21">
        <f>IF('EXPORT (Sm3)'!I18&lt;&gt;"",'EXPORT (Sm3)'!I18*0.94794378,"")</f>
        <v>0</v>
      </c>
      <c r="J18" s="19">
        <f>'EXPORT (Sm3)'!J18*0.94794378</f>
        <v>4.1709526320000005</v>
      </c>
      <c r="K18" s="20">
        <f>'EXPORT (Sm3)'!K18*0.94794378</f>
        <v>0</v>
      </c>
      <c r="L18" s="20">
        <f>'EXPORT (Sm3)'!L18*0.94794378</f>
        <v>0</v>
      </c>
      <c r="M18" s="21">
        <f>IF('EXPORT (Sm3)'!M18&lt;&gt;"",'EXPORT (Sm3)'!M18*0.94794378,"")</f>
        <v>0</v>
      </c>
      <c r="N18" s="19">
        <f>'EXPORT (Sm3)'!N18*0.94794378</f>
        <v>1.137532536</v>
      </c>
      <c r="O18" s="20">
        <f>'EXPORT (Sm3)'!O18*0.94794378</f>
        <v>0</v>
      </c>
      <c r="P18" s="20">
        <f>'EXPORT (Sm3)'!P18*0.94794378</f>
        <v>0</v>
      </c>
      <c r="Q18" s="21">
        <f>IF('EXPORT (Sm3)'!Q18&lt;&gt;"",'EXPORT (Sm3)'!Q18*0.94794378,"")</f>
        <v>0</v>
      </c>
      <c r="R18" s="19">
        <f>'EXPORT (Sm3)'!R18*0.94794378</f>
        <v>0.47397189</v>
      </c>
      <c r="S18" s="20">
        <f>'EXPORT (Sm3)'!S18*0.94794378</f>
        <v>0</v>
      </c>
      <c r="T18" s="20">
        <f>'EXPORT (Sm3)'!T18*0.94794378</f>
        <v>0</v>
      </c>
      <c r="U18" s="21">
        <f>IF('EXPORT (Sm3)'!U18&lt;&gt;"",'EXPORT (Sm3)'!U18*0.94794378,"")</f>
        <v>0</v>
      </c>
    </row>
    <row r="19" spans="1:21" s="7" customFormat="1" ht="13.5" customHeight="1">
      <c r="A19" s="45" t="s">
        <v>48</v>
      </c>
      <c r="B19" s="19">
        <f>'EXPORT (Sm3)'!B19*0.94794378</f>
        <v>8.53149402</v>
      </c>
      <c r="C19" s="20">
        <f>'EXPORT (Sm3)'!C19*0.94794378</f>
        <v>0</v>
      </c>
      <c r="D19" s="20">
        <f>'EXPORT (Sm3)'!D19*0.94794378</f>
        <v>0</v>
      </c>
      <c r="E19" s="21">
        <f>IF('EXPORT (Sm3)'!E19&lt;&gt;"",'EXPORT (Sm3)'!E19*0.94794378,"")</f>
        <v>0</v>
      </c>
      <c r="F19" s="19">
        <f>'EXPORT (Sm3)'!F19*0.94794378</f>
        <v>4.7397189</v>
      </c>
      <c r="G19" s="20">
        <f>'EXPORT (Sm3)'!G19*0.94794378</f>
        <v>0</v>
      </c>
      <c r="H19" s="20">
        <f>'EXPORT (Sm3)'!H19*0.94794378</f>
        <v>0</v>
      </c>
      <c r="I19" s="21">
        <f>IF('EXPORT (Sm3)'!I19&lt;&gt;"",'EXPORT (Sm3)'!I19*0.94794378,"")</f>
        <v>0</v>
      </c>
      <c r="J19" s="19">
        <f>'EXPORT (Sm3)'!J19*0.94794378</f>
        <v>4.1709526320000005</v>
      </c>
      <c r="K19" s="20">
        <f>'EXPORT (Sm3)'!K19*0.94794378</f>
        <v>0</v>
      </c>
      <c r="L19" s="20">
        <f>'EXPORT (Sm3)'!L19*0.94794378</f>
        <v>0</v>
      </c>
      <c r="M19" s="21">
        <f>IF('EXPORT (Sm3)'!M19&lt;&gt;"",'EXPORT (Sm3)'!M19*0.94794378,"")</f>
        <v>0</v>
      </c>
      <c r="N19" s="19">
        <f>'EXPORT (Sm3)'!N19*0.94794378</f>
        <v>1.137532536</v>
      </c>
      <c r="O19" s="20">
        <f>'EXPORT (Sm3)'!O19*0.94794378</f>
        <v>0</v>
      </c>
      <c r="P19" s="20">
        <f>'EXPORT (Sm3)'!P19*0.94794378</f>
        <v>0</v>
      </c>
      <c r="Q19" s="21">
        <f>IF('EXPORT (Sm3)'!Q19&lt;&gt;"",'EXPORT (Sm3)'!Q19*0.94794378,"")</f>
        <v>0</v>
      </c>
      <c r="R19" s="19">
        <f>'EXPORT (Sm3)'!R19*0.94794378</f>
        <v>0.47397189</v>
      </c>
      <c r="S19" s="20">
        <f>'EXPORT (Sm3)'!S19*0.94794378</f>
        <v>0</v>
      </c>
      <c r="T19" s="20">
        <f>'EXPORT (Sm3)'!T19*0.94794378</f>
        <v>0</v>
      </c>
      <c r="U19" s="21">
        <f>IF('EXPORT (Sm3)'!U19&lt;&gt;"",'EXPORT (Sm3)'!U19*0.94794378,"")</f>
        <v>0</v>
      </c>
    </row>
    <row r="20" spans="1:21" s="7" customFormat="1" ht="13.5" customHeight="1">
      <c r="A20" s="45" t="s">
        <v>49</v>
      </c>
      <c r="B20" s="19">
        <f>'EXPORT (Sm3)'!B20*0.94794378</f>
        <v>8.53149402</v>
      </c>
      <c r="C20" s="20">
        <f>'EXPORT (Sm3)'!C20*0.94794378</f>
        <v>0</v>
      </c>
      <c r="D20" s="20">
        <f>'EXPORT (Sm3)'!D20*0.94794378</f>
        <v>0</v>
      </c>
      <c r="E20" s="21">
        <f>IF('EXPORT (Sm3)'!E20&lt;&gt;"",'EXPORT (Sm3)'!E20*0.94794378,"")</f>
        <v>0</v>
      </c>
      <c r="F20" s="19">
        <f>'EXPORT (Sm3)'!F20*0.94794378</f>
        <v>4.7397189</v>
      </c>
      <c r="G20" s="20">
        <f>'EXPORT (Sm3)'!G20*0.94794378</f>
        <v>0</v>
      </c>
      <c r="H20" s="20">
        <f>'EXPORT (Sm3)'!H20*0.94794378</f>
        <v>0</v>
      </c>
      <c r="I20" s="21">
        <f>IF('EXPORT (Sm3)'!I20&lt;&gt;"",'EXPORT (Sm3)'!I20*0.94794378,"")</f>
        <v>0</v>
      </c>
      <c r="J20" s="19">
        <f>'EXPORT (Sm3)'!J20*0.94794378</f>
        <v>4.1709526320000005</v>
      </c>
      <c r="K20" s="20">
        <f>'EXPORT (Sm3)'!K20*0.94794378</f>
        <v>4.1709526320000005</v>
      </c>
      <c r="L20" s="20">
        <f>'EXPORT (Sm3)'!L20*0.94794378</f>
        <v>0</v>
      </c>
      <c r="M20" s="21">
        <f>IF('EXPORT (Sm3)'!M20&lt;&gt;"",'EXPORT (Sm3)'!M20*0.94794378,"")</f>
        <v>4.1709526320000005</v>
      </c>
      <c r="N20" s="19">
        <f>'EXPORT (Sm3)'!N20*0.94794378</f>
        <v>1.137532536</v>
      </c>
      <c r="O20" s="20">
        <f>'EXPORT (Sm3)'!O20*0.94794378</f>
        <v>0</v>
      </c>
      <c r="P20" s="20">
        <f>'EXPORT (Sm3)'!P20*0.94794378</f>
        <v>0</v>
      </c>
      <c r="Q20" s="21">
        <f>IF('EXPORT (Sm3)'!Q20&lt;&gt;"",'EXPORT (Sm3)'!Q20*0.94794378,"")</f>
        <v>0</v>
      </c>
      <c r="R20" s="19">
        <f>'EXPORT (Sm3)'!R20*0.94794378</f>
        <v>0.47397189</v>
      </c>
      <c r="S20" s="20">
        <f>'EXPORT (Sm3)'!S20*0.94794378</f>
        <v>0</v>
      </c>
      <c r="T20" s="20">
        <f>'EXPORT (Sm3)'!T20*0.94794378</f>
        <v>0</v>
      </c>
      <c r="U20" s="21">
        <f>IF('EXPORT (Sm3)'!U20&lt;&gt;"",'EXPORT (Sm3)'!U20*0.94794378,"")</f>
        <v>0</v>
      </c>
    </row>
    <row r="21" spans="1:21" s="7" customFormat="1" ht="13.5" customHeight="1">
      <c r="A21" s="45" t="s">
        <v>50</v>
      </c>
      <c r="B21" s="19">
        <f>'EXPORT (Sm3)'!B21*0.94794378</f>
        <v>8.53149402</v>
      </c>
      <c r="C21" s="20">
        <f>'EXPORT (Sm3)'!C21*0.94794378</f>
        <v>0</v>
      </c>
      <c r="D21" s="20">
        <f>'EXPORT (Sm3)'!D21*0.94794378</f>
        <v>0</v>
      </c>
      <c r="E21" s="21">
        <f>IF('EXPORT (Sm3)'!E21&lt;&gt;"",'EXPORT (Sm3)'!E21*0.94794378,"")</f>
        <v>0</v>
      </c>
      <c r="F21" s="19">
        <f>'EXPORT (Sm3)'!F21*0.94794378</f>
        <v>4.7397189</v>
      </c>
      <c r="G21" s="20">
        <f>'EXPORT (Sm3)'!G21*0.94794378</f>
        <v>0</v>
      </c>
      <c r="H21" s="20">
        <f>'EXPORT (Sm3)'!H21*0.94794378</f>
        <v>0</v>
      </c>
      <c r="I21" s="21">
        <f>IF('EXPORT (Sm3)'!I21&lt;&gt;"",'EXPORT (Sm3)'!I21*0.94794378,"")</f>
        <v>0</v>
      </c>
      <c r="J21" s="19">
        <f>'EXPORT (Sm3)'!J21*0.94794378</f>
        <v>4.1709526320000005</v>
      </c>
      <c r="K21" s="20">
        <f>'EXPORT (Sm3)'!K21*0.94794378</f>
        <v>3.9624050004</v>
      </c>
      <c r="L21" s="20">
        <f>'EXPORT (Sm3)'!L21*0.94794378</f>
        <v>0</v>
      </c>
      <c r="M21" s="21">
        <f>IF('EXPORT (Sm3)'!M21&lt;&gt;"",'EXPORT (Sm3)'!M21*0.94794378,"")</f>
        <v>3.9624050004</v>
      </c>
      <c r="N21" s="19">
        <f>'EXPORT (Sm3)'!N21*0.94794378</f>
        <v>1.137532536</v>
      </c>
      <c r="O21" s="20">
        <f>'EXPORT (Sm3)'!O21*0.94794378</f>
        <v>0</v>
      </c>
      <c r="P21" s="20">
        <f>'EXPORT (Sm3)'!P21*0.94794378</f>
        <v>0</v>
      </c>
      <c r="Q21" s="21">
        <f>IF('EXPORT (Sm3)'!Q21&lt;&gt;"",'EXPORT (Sm3)'!Q21*0.94794378,"")</f>
        <v>0</v>
      </c>
      <c r="R21" s="19">
        <f>'EXPORT (Sm3)'!R21*0.94794378</f>
        <v>0.47397189</v>
      </c>
      <c r="S21" s="20">
        <f>'EXPORT (Sm3)'!S21*0.94794378</f>
        <v>0</v>
      </c>
      <c r="T21" s="20">
        <f>'EXPORT (Sm3)'!T21*0.94794378</f>
        <v>0</v>
      </c>
      <c r="U21" s="21">
        <f>IF('EXPORT (Sm3)'!U21&lt;&gt;"",'EXPORT (Sm3)'!U21*0.94794378,"")</f>
        <v>0</v>
      </c>
    </row>
    <row r="22" spans="1:21" s="7" customFormat="1" ht="13.5" customHeight="1">
      <c r="A22" s="45" t="s">
        <v>51</v>
      </c>
      <c r="B22" s="19">
        <f>'EXPORT (Sm3)'!B22*0.94794378</f>
        <v>8.53149402</v>
      </c>
      <c r="C22" s="20">
        <f>'EXPORT (Sm3)'!C22*0.94794378</f>
        <v>0</v>
      </c>
      <c r="D22" s="20">
        <f>'EXPORT (Sm3)'!D22*0.94794378</f>
        <v>0</v>
      </c>
      <c r="E22" s="21">
        <f>IF('EXPORT (Sm3)'!E22&lt;&gt;"",'EXPORT (Sm3)'!E22*0.94794378,"")</f>
        <v>0</v>
      </c>
      <c r="F22" s="19">
        <f>'EXPORT (Sm3)'!F22*0.94794378</f>
        <v>4.7397189</v>
      </c>
      <c r="G22" s="20">
        <f>'EXPORT (Sm3)'!G22*0.94794378</f>
        <v>0</v>
      </c>
      <c r="H22" s="20">
        <f>'EXPORT (Sm3)'!H22*0.94794378</f>
        <v>0</v>
      </c>
      <c r="I22" s="21">
        <f>IF('EXPORT (Sm3)'!I22&lt;&gt;"",'EXPORT (Sm3)'!I22*0.94794378,"")</f>
        <v>0</v>
      </c>
      <c r="J22" s="19">
        <f>'EXPORT (Sm3)'!J22*0.94794378</f>
        <v>4.1709526320000005</v>
      </c>
      <c r="K22" s="20">
        <f>'EXPORT (Sm3)'!K22*0.94794378</f>
        <v>0</v>
      </c>
      <c r="L22" s="20">
        <f>'EXPORT (Sm3)'!L22*0.94794378</f>
        <v>0</v>
      </c>
      <c r="M22" s="21">
        <f>IF('EXPORT (Sm3)'!M22&lt;&gt;"",'EXPORT (Sm3)'!M22*0.94794378,"")</f>
        <v>0</v>
      </c>
      <c r="N22" s="19">
        <f>'EXPORT (Sm3)'!N22*0.94794378</f>
        <v>1.137532536</v>
      </c>
      <c r="O22" s="20">
        <f>'EXPORT (Sm3)'!O22*0.94794378</f>
        <v>0</v>
      </c>
      <c r="P22" s="20">
        <f>'EXPORT (Sm3)'!P22*0.94794378</f>
        <v>0</v>
      </c>
      <c r="Q22" s="21">
        <f>IF('EXPORT (Sm3)'!Q22&lt;&gt;"",'EXPORT (Sm3)'!Q22*0.94794378,"")</f>
        <v>0</v>
      </c>
      <c r="R22" s="19">
        <f>'EXPORT (Sm3)'!R22*0.94794378</f>
        <v>0.47397189</v>
      </c>
      <c r="S22" s="20">
        <f>'EXPORT (Sm3)'!S22*0.94794378</f>
        <v>0</v>
      </c>
      <c r="T22" s="20">
        <f>'EXPORT (Sm3)'!T22*0.94794378</f>
        <v>0</v>
      </c>
      <c r="U22" s="21">
        <f>IF('EXPORT (Sm3)'!U22&lt;&gt;"",'EXPORT (Sm3)'!U22*0.94794378,"")</f>
        <v>0</v>
      </c>
    </row>
    <row r="23" spans="1:21" s="7" customFormat="1" ht="13.5" customHeight="1">
      <c r="A23" s="45" t="s">
        <v>52</v>
      </c>
      <c r="B23" s="19">
        <f>'EXPORT (Sm3)'!B23*0.94794378</f>
        <v>8.53149402</v>
      </c>
      <c r="C23" s="20">
        <f>'EXPORT (Sm3)'!C23*0.94794378</f>
        <v>0</v>
      </c>
      <c r="D23" s="20">
        <f>'EXPORT (Sm3)'!D23*0.94794378</f>
        <v>0</v>
      </c>
      <c r="E23" s="21">
        <f>IF('EXPORT (Sm3)'!E23&lt;&gt;"",'EXPORT (Sm3)'!E23*0.94794378,"")</f>
        <v>0</v>
      </c>
      <c r="F23" s="19">
        <f>'EXPORT (Sm3)'!F23*0.94794378</f>
        <v>4.7397189</v>
      </c>
      <c r="G23" s="20">
        <f>'EXPORT (Sm3)'!G23*0.94794378</f>
        <v>0</v>
      </c>
      <c r="H23" s="20">
        <f>'EXPORT (Sm3)'!H23*0.94794378</f>
        <v>0</v>
      </c>
      <c r="I23" s="21">
        <f>IF('EXPORT (Sm3)'!I23&lt;&gt;"",'EXPORT (Sm3)'!I23*0.94794378,"")</f>
        <v>0</v>
      </c>
      <c r="J23" s="19">
        <f>'EXPORT (Sm3)'!J23*0.94794378</f>
        <v>4.1709526320000005</v>
      </c>
      <c r="K23" s="20">
        <f>'EXPORT (Sm3)'!K23*0.94794378</f>
        <v>0</v>
      </c>
      <c r="L23" s="20">
        <f>'EXPORT (Sm3)'!L23*0.94794378</f>
        <v>0</v>
      </c>
      <c r="M23" s="21">
        <f>IF('EXPORT (Sm3)'!M23&lt;&gt;"",'EXPORT (Sm3)'!M23*0.94794378,"")</f>
        <v>0</v>
      </c>
      <c r="N23" s="19">
        <f>'EXPORT (Sm3)'!N23*0.94794378</f>
        <v>1.137532536</v>
      </c>
      <c r="O23" s="20">
        <f>'EXPORT (Sm3)'!O23*0.94794378</f>
        <v>0</v>
      </c>
      <c r="P23" s="20">
        <f>'EXPORT (Sm3)'!P23*0.94794378</f>
        <v>0</v>
      </c>
      <c r="Q23" s="21">
        <f>IF('EXPORT (Sm3)'!Q23&lt;&gt;"",'EXPORT (Sm3)'!Q23*0.94794378,"")</f>
        <v>0</v>
      </c>
      <c r="R23" s="19">
        <f>'EXPORT (Sm3)'!R23*0.94794378</f>
        <v>0.47397189</v>
      </c>
      <c r="S23" s="20">
        <f>'EXPORT (Sm3)'!S23*0.94794378</f>
        <v>0</v>
      </c>
      <c r="T23" s="20">
        <f>'EXPORT (Sm3)'!T23*0.94794378</f>
        <v>0</v>
      </c>
      <c r="U23" s="21">
        <f>IF('EXPORT (Sm3)'!U23&lt;&gt;"",'EXPORT (Sm3)'!U23*0.94794378,"")</f>
        <v>0</v>
      </c>
    </row>
    <row r="24" spans="1:21" s="7" customFormat="1" ht="13.5" customHeight="1">
      <c r="A24" s="44" t="s">
        <v>53</v>
      </c>
      <c r="B24" s="19">
        <f>'EXPORT (Sm3)'!B24*0.94794378</f>
        <v>8.53149402</v>
      </c>
      <c r="C24" s="20">
        <f>'EXPORT (Sm3)'!C24*0.94794378</f>
        <v>0</v>
      </c>
      <c r="D24" s="20">
        <f>'EXPORT (Sm3)'!D24*0.94794378</f>
        <v>0</v>
      </c>
      <c r="E24" s="21">
        <f>IF('EXPORT (Sm3)'!E24&lt;&gt;"",'EXPORT (Sm3)'!E24*0.94794378,"")</f>
        <v>0</v>
      </c>
      <c r="F24" s="19">
        <f>'EXPORT (Sm3)'!F24*0.94794378</f>
        <v>4.7397189</v>
      </c>
      <c r="G24" s="20">
        <f>'EXPORT (Sm3)'!G24*0.94794378</f>
        <v>0</v>
      </c>
      <c r="H24" s="20">
        <f>'EXPORT (Sm3)'!H24*0.94794378</f>
        <v>0</v>
      </c>
      <c r="I24" s="21">
        <f>IF('EXPORT (Sm3)'!I24&lt;&gt;"",'EXPORT (Sm3)'!I24*0.94794378,"")</f>
        <v>0</v>
      </c>
      <c r="J24" s="19">
        <f>'EXPORT (Sm3)'!J24*0.94794378</f>
        <v>4.1709526320000005</v>
      </c>
      <c r="K24" s="20">
        <f>'EXPORT (Sm3)'!K24*0.94794378</f>
        <v>0</v>
      </c>
      <c r="L24" s="20">
        <f>'EXPORT (Sm3)'!L24*0.94794378</f>
        <v>0</v>
      </c>
      <c r="M24" s="21">
        <f>IF('EXPORT (Sm3)'!M24&lt;&gt;"",'EXPORT (Sm3)'!M24*0.94794378,"")</f>
        <v>0</v>
      </c>
      <c r="N24" s="19">
        <f>'EXPORT (Sm3)'!N24*0.94794378</f>
        <v>1.137532536</v>
      </c>
      <c r="O24" s="20">
        <f>'EXPORT (Sm3)'!O24*0.94794378</f>
        <v>0</v>
      </c>
      <c r="P24" s="20">
        <f>'EXPORT (Sm3)'!P24*0.94794378</f>
        <v>0</v>
      </c>
      <c r="Q24" s="21">
        <f>IF('EXPORT (Sm3)'!Q24&lt;&gt;"",'EXPORT (Sm3)'!Q24*0.94794378,"")</f>
        <v>0</v>
      </c>
      <c r="R24" s="19">
        <f>'EXPORT (Sm3)'!R24*0.94794378</f>
        <v>0.47397189</v>
      </c>
      <c r="S24" s="20">
        <f>'EXPORT (Sm3)'!S24*0.94794378</f>
        <v>0</v>
      </c>
      <c r="T24" s="20">
        <f>'EXPORT (Sm3)'!T24*0.94794378</f>
        <v>0</v>
      </c>
      <c r="U24" s="21">
        <f>IF('EXPORT (Sm3)'!U24&lt;&gt;"",'EXPORT (Sm3)'!U24*0.94794378,"")</f>
        <v>0</v>
      </c>
    </row>
    <row r="25" spans="1:21" s="7" customFormat="1" ht="13.5" customHeight="1">
      <c r="A25" s="44" t="s">
        <v>54</v>
      </c>
      <c r="B25" s="19">
        <f>'EXPORT (Sm3)'!B25*0.94794378</f>
        <v>8.53149402</v>
      </c>
      <c r="C25" s="20">
        <f>'EXPORT (Sm3)'!C25*0.94794378</f>
        <v>0</v>
      </c>
      <c r="D25" s="20">
        <f>'EXPORT (Sm3)'!D25*0.94794378</f>
        <v>0</v>
      </c>
      <c r="E25" s="21">
        <f>IF('EXPORT (Sm3)'!E25&lt;&gt;"",'EXPORT (Sm3)'!E25*0.94794378,"")</f>
        <v>0</v>
      </c>
      <c r="F25" s="19">
        <f>'EXPORT (Sm3)'!F25*0.94794378</f>
        <v>4.7397189</v>
      </c>
      <c r="G25" s="20">
        <f>'EXPORT (Sm3)'!G25*0.94794378</f>
        <v>0</v>
      </c>
      <c r="H25" s="20">
        <f>'EXPORT (Sm3)'!H25*0.94794378</f>
        <v>0</v>
      </c>
      <c r="I25" s="21">
        <f>IF('EXPORT (Sm3)'!I25&lt;&gt;"",'EXPORT (Sm3)'!I25*0.94794378,"")</f>
        <v>0</v>
      </c>
      <c r="J25" s="19">
        <f>'EXPORT (Sm3)'!J25*0.94794378</f>
        <v>4.1709526320000005</v>
      </c>
      <c r="K25" s="20">
        <f>'EXPORT (Sm3)'!K25*0.94794378</f>
        <v>0</v>
      </c>
      <c r="L25" s="20">
        <f>'EXPORT (Sm3)'!L25*0.94794378</f>
        <v>0</v>
      </c>
      <c r="M25" s="21">
        <f>IF('EXPORT (Sm3)'!M25&lt;&gt;"",'EXPORT (Sm3)'!M25*0.94794378,"")</f>
        <v>0</v>
      </c>
      <c r="N25" s="19">
        <f>'EXPORT (Sm3)'!N25*0.94794378</f>
        <v>1.137532536</v>
      </c>
      <c r="O25" s="20">
        <f>'EXPORT (Sm3)'!O25*0.94794378</f>
        <v>0</v>
      </c>
      <c r="P25" s="20">
        <f>'EXPORT (Sm3)'!P25*0.94794378</f>
        <v>0</v>
      </c>
      <c r="Q25" s="21">
        <f>IF('EXPORT (Sm3)'!Q25&lt;&gt;"",'EXPORT (Sm3)'!Q25*0.94794378,"")</f>
        <v>0</v>
      </c>
      <c r="R25" s="19">
        <f>'EXPORT (Sm3)'!R25*0.94794378</f>
        <v>0.47397189</v>
      </c>
      <c r="S25" s="20">
        <f>'EXPORT (Sm3)'!S25*0.94794378</f>
        <v>0</v>
      </c>
      <c r="T25" s="20">
        <f>'EXPORT (Sm3)'!T25*0.94794378</f>
        <v>0</v>
      </c>
      <c r="U25" s="21">
        <f>IF('EXPORT (Sm3)'!U25&lt;&gt;"",'EXPORT (Sm3)'!U25*0.94794378,"")</f>
        <v>0</v>
      </c>
    </row>
    <row r="26" spans="1:21" s="7" customFormat="1" ht="13.5" customHeight="1">
      <c r="A26" s="45" t="s">
        <v>55</v>
      </c>
      <c r="B26" s="19">
        <f>'EXPORT (Sm3)'!B26*0.94794378</f>
        <v>8.53149402</v>
      </c>
      <c r="C26" s="20">
        <f>'EXPORT (Sm3)'!C26*0.94794378</f>
        <v>0</v>
      </c>
      <c r="D26" s="20">
        <f>'EXPORT (Sm3)'!D26*0.94794378</f>
        <v>0</v>
      </c>
      <c r="E26" s="21">
        <f>IF('EXPORT (Sm3)'!E26&lt;&gt;"",'EXPORT (Sm3)'!E26*0.94794378,"")</f>
        <v>0</v>
      </c>
      <c r="F26" s="19">
        <f>'EXPORT (Sm3)'!F26*0.94794378</f>
        <v>4.7397189</v>
      </c>
      <c r="G26" s="20">
        <f>'EXPORT (Sm3)'!G26*0.94794378</f>
        <v>0</v>
      </c>
      <c r="H26" s="20">
        <f>'EXPORT (Sm3)'!H26*0.94794378</f>
        <v>0</v>
      </c>
      <c r="I26" s="21">
        <f>IF('EXPORT (Sm3)'!I26&lt;&gt;"",'EXPORT (Sm3)'!I26*0.94794378,"")</f>
        <v>0</v>
      </c>
      <c r="J26" s="19">
        <f>'EXPORT (Sm3)'!J26*0.94794378</f>
        <v>4.1709526320000005</v>
      </c>
      <c r="K26" s="20">
        <f>'EXPORT (Sm3)'!K26*0.94794378</f>
        <v>0</v>
      </c>
      <c r="L26" s="20">
        <f>'EXPORT (Sm3)'!L26*0.94794378</f>
        <v>0</v>
      </c>
      <c r="M26" s="21">
        <f>IF('EXPORT (Sm3)'!M26&lt;&gt;"",'EXPORT (Sm3)'!M26*0.94794378,"")</f>
        <v>0</v>
      </c>
      <c r="N26" s="19">
        <f>'EXPORT (Sm3)'!N26*0.94794378</f>
        <v>1.137532536</v>
      </c>
      <c r="O26" s="20">
        <f>'EXPORT (Sm3)'!O26*0.94794378</f>
        <v>0</v>
      </c>
      <c r="P26" s="20">
        <f>'EXPORT (Sm3)'!P26*0.94794378</f>
        <v>0</v>
      </c>
      <c r="Q26" s="21">
        <f>IF('EXPORT (Sm3)'!Q26&lt;&gt;"",'EXPORT (Sm3)'!Q26*0.94794378,"")</f>
        <v>0</v>
      </c>
      <c r="R26" s="19">
        <f>'EXPORT (Sm3)'!R26*0.94794378</f>
        <v>0.47397189</v>
      </c>
      <c r="S26" s="20">
        <f>'EXPORT (Sm3)'!S26*0.94794378</f>
        <v>0</v>
      </c>
      <c r="T26" s="20">
        <f>'EXPORT (Sm3)'!T26*0.94794378</f>
        <v>0</v>
      </c>
      <c r="U26" s="21">
        <f>IF('EXPORT (Sm3)'!U26&lt;&gt;"",'EXPORT (Sm3)'!U26*0.94794378,"")</f>
        <v>0</v>
      </c>
    </row>
    <row r="27" spans="1:21" s="7" customFormat="1" ht="13.5" customHeight="1">
      <c r="A27" s="45" t="s">
        <v>56</v>
      </c>
      <c r="B27" s="19">
        <f>'EXPORT (Sm3)'!B27*0.94794378</f>
        <v>8.53149402</v>
      </c>
      <c r="C27" s="20">
        <f>'EXPORT (Sm3)'!C27*0.94794378</f>
        <v>0</v>
      </c>
      <c r="D27" s="20">
        <f>'EXPORT (Sm3)'!D27*0.94794378</f>
        <v>0</v>
      </c>
      <c r="E27" s="21">
        <f>IF('EXPORT (Sm3)'!E27&lt;&gt;"",'EXPORT (Sm3)'!E27*0.94794378,"")</f>
        <v>0</v>
      </c>
      <c r="F27" s="19">
        <f>'EXPORT (Sm3)'!F27*0.94794378</f>
        <v>4.7397189</v>
      </c>
      <c r="G27" s="20">
        <f>'EXPORT (Sm3)'!G27*0.94794378</f>
        <v>0</v>
      </c>
      <c r="H27" s="20">
        <f>'EXPORT (Sm3)'!H27*0.94794378</f>
        <v>0</v>
      </c>
      <c r="I27" s="21">
        <f>IF('EXPORT (Sm3)'!I27&lt;&gt;"",'EXPORT (Sm3)'!I27*0.94794378,"")</f>
        <v>0</v>
      </c>
      <c r="J27" s="19">
        <f>'EXPORT (Sm3)'!J27*0.94794378</f>
        <v>4.1709526320000005</v>
      </c>
      <c r="K27" s="20">
        <f>'EXPORT (Sm3)'!K27*0.94794378</f>
        <v>0</v>
      </c>
      <c r="L27" s="20">
        <f>'EXPORT (Sm3)'!L27*0.94794378</f>
        <v>0</v>
      </c>
      <c r="M27" s="21">
        <f>IF('EXPORT (Sm3)'!M27&lt;&gt;"",'EXPORT (Sm3)'!M27*0.94794378,"")</f>
        <v>0</v>
      </c>
      <c r="N27" s="19">
        <f>'EXPORT (Sm3)'!N27*0.94794378</f>
        <v>1.137532536</v>
      </c>
      <c r="O27" s="20">
        <f>'EXPORT (Sm3)'!O27*0.94794378</f>
        <v>0</v>
      </c>
      <c r="P27" s="20">
        <f>'EXPORT (Sm3)'!P27*0.94794378</f>
        <v>0</v>
      </c>
      <c r="Q27" s="21">
        <f>IF('EXPORT (Sm3)'!Q27&lt;&gt;"",'EXPORT (Sm3)'!Q27*0.94794378,"")</f>
        <v>0</v>
      </c>
      <c r="R27" s="19">
        <f>'EXPORT (Sm3)'!R27*0.94794378</f>
        <v>0.47397189</v>
      </c>
      <c r="S27" s="20">
        <f>'EXPORT (Sm3)'!S27*0.94794378</f>
        <v>0</v>
      </c>
      <c r="T27" s="20">
        <f>'EXPORT (Sm3)'!T27*0.94794378</f>
        <v>0</v>
      </c>
      <c r="U27" s="21">
        <f>IF('EXPORT (Sm3)'!U27&lt;&gt;"",'EXPORT (Sm3)'!U27*0.94794378,"")</f>
        <v>0</v>
      </c>
    </row>
    <row r="28" spans="1:21" s="7" customFormat="1" ht="13.5" customHeight="1">
      <c r="A28" s="45" t="s">
        <v>57</v>
      </c>
      <c r="B28" s="19">
        <f>'EXPORT (Sm3)'!B28*0.94794378</f>
        <v>8.53149402</v>
      </c>
      <c r="C28" s="20">
        <f>'EXPORT (Sm3)'!C28*0.94794378</f>
        <v>0</v>
      </c>
      <c r="D28" s="20">
        <f>'EXPORT (Sm3)'!D28*0.94794378</f>
        <v>0</v>
      </c>
      <c r="E28" s="21">
        <f>IF('EXPORT (Sm3)'!E28&lt;&gt;"",'EXPORT (Sm3)'!E28*0.94794378,"")</f>
        <v>0</v>
      </c>
      <c r="F28" s="19">
        <f>'EXPORT (Sm3)'!F28*0.94794378</f>
        <v>4.7397189</v>
      </c>
      <c r="G28" s="20">
        <f>'EXPORT (Sm3)'!G28*0.94794378</f>
        <v>0</v>
      </c>
      <c r="H28" s="20">
        <f>'EXPORT (Sm3)'!H28*0.94794378</f>
        <v>0</v>
      </c>
      <c r="I28" s="21">
        <f>IF('EXPORT (Sm3)'!I28&lt;&gt;"",'EXPORT (Sm3)'!I28*0.94794378,"")</f>
        <v>0</v>
      </c>
      <c r="J28" s="19">
        <f>'EXPORT (Sm3)'!J28*0.94794378</f>
        <v>4.1709526320000005</v>
      </c>
      <c r="K28" s="20">
        <f>'EXPORT (Sm3)'!K28*0.94794378</f>
        <v>0</v>
      </c>
      <c r="L28" s="20">
        <f>'EXPORT (Sm3)'!L28*0.94794378</f>
        <v>0</v>
      </c>
      <c r="M28" s="21">
        <f>IF('EXPORT (Sm3)'!M28&lt;&gt;"",'EXPORT (Sm3)'!M28*0.94794378,"")</f>
        <v>0</v>
      </c>
      <c r="N28" s="19">
        <f>'EXPORT (Sm3)'!N28*0.94794378</f>
        <v>1.137532536</v>
      </c>
      <c r="O28" s="20">
        <f>'EXPORT (Sm3)'!O28*0.94794378</f>
        <v>0</v>
      </c>
      <c r="P28" s="20">
        <f>'EXPORT (Sm3)'!P28*0.94794378</f>
        <v>0</v>
      </c>
      <c r="Q28" s="21">
        <f>IF('EXPORT (Sm3)'!Q28&lt;&gt;"",'EXPORT (Sm3)'!Q28*0.94794378,"")</f>
        <v>0</v>
      </c>
      <c r="R28" s="19">
        <f>'EXPORT (Sm3)'!R28*0.94794378</f>
        <v>0.47397189</v>
      </c>
      <c r="S28" s="20">
        <f>'EXPORT (Sm3)'!S28*0.94794378</f>
        <v>0</v>
      </c>
      <c r="T28" s="20">
        <f>'EXPORT (Sm3)'!T28*0.94794378</f>
        <v>0</v>
      </c>
      <c r="U28" s="21">
        <f>IF('EXPORT (Sm3)'!U28&lt;&gt;"",'EXPORT (Sm3)'!U28*0.94794378,"")</f>
        <v>0</v>
      </c>
    </row>
    <row r="29" spans="1:21" s="7" customFormat="1" ht="13.5" customHeight="1">
      <c r="A29" s="45" t="s">
        <v>58</v>
      </c>
      <c r="B29" s="19">
        <f>'EXPORT (Sm3)'!B29*0.94794378</f>
        <v>8.53149402</v>
      </c>
      <c r="C29" s="20">
        <f>'EXPORT (Sm3)'!C29*0.94794378</f>
        <v>0</v>
      </c>
      <c r="D29" s="20">
        <f>'EXPORT (Sm3)'!D29*0.94794378</f>
        <v>0</v>
      </c>
      <c r="E29" s="21">
        <f>IF('EXPORT (Sm3)'!E29&lt;&gt;"",'EXPORT (Sm3)'!E29*0.94794378,"")</f>
        <v>0</v>
      </c>
      <c r="F29" s="19">
        <f>'EXPORT (Sm3)'!F29*0.94794378</f>
        <v>4.7397189</v>
      </c>
      <c r="G29" s="20">
        <f>'EXPORT (Sm3)'!G29*0.94794378</f>
        <v>0</v>
      </c>
      <c r="H29" s="20">
        <f>'EXPORT (Sm3)'!H29*0.94794378</f>
        <v>0</v>
      </c>
      <c r="I29" s="21">
        <f>IF('EXPORT (Sm3)'!I29&lt;&gt;"",'EXPORT (Sm3)'!I29*0.94794378,"")</f>
        <v>0</v>
      </c>
      <c r="J29" s="19">
        <f>'EXPORT (Sm3)'!J29*0.94794378</f>
        <v>4.1709526320000005</v>
      </c>
      <c r="K29" s="20">
        <f>'EXPORT (Sm3)'!K29*0.94794378</f>
        <v>0</v>
      </c>
      <c r="L29" s="20">
        <f>'EXPORT (Sm3)'!L29*0.94794378</f>
        <v>0</v>
      </c>
      <c r="M29" s="21">
        <f>IF('EXPORT (Sm3)'!M29&lt;&gt;"",'EXPORT (Sm3)'!M29*0.94794378,"")</f>
        <v>0</v>
      </c>
      <c r="N29" s="19">
        <f>'EXPORT (Sm3)'!N29*0.94794378</f>
        <v>1.137532536</v>
      </c>
      <c r="O29" s="20">
        <f>'EXPORT (Sm3)'!O29*0.94794378</f>
        <v>0</v>
      </c>
      <c r="P29" s="20">
        <f>'EXPORT (Sm3)'!P29*0.94794378</f>
        <v>0</v>
      </c>
      <c r="Q29" s="21">
        <f>IF('EXPORT (Sm3)'!Q29&lt;&gt;"",'EXPORT (Sm3)'!Q29*0.94794378,"")</f>
        <v>0</v>
      </c>
      <c r="R29" s="19">
        <f>'EXPORT (Sm3)'!R29*0.94794378</f>
        <v>0.47397189</v>
      </c>
      <c r="S29" s="20">
        <f>'EXPORT (Sm3)'!S29*0.94794378</f>
        <v>0</v>
      </c>
      <c r="T29" s="20">
        <f>'EXPORT (Sm3)'!T29*0.94794378</f>
        <v>0</v>
      </c>
      <c r="U29" s="21">
        <f>IF('EXPORT (Sm3)'!U29&lt;&gt;"",'EXPORT (Sm3)'!U29*0.94794378,"")</f>
        <v>0</v>
      </c>
    </row>
    <row r="30" spans="1:21" s="7" customFormat="1" ht="13.5" customHeight="1">
      <c r="A30" s="45" t="s">
        <v>59</v>
      </c>
      <c r="B30" s="19">
        <f>'EXPORT (Sm3)'!B30*0.94794378</f>
        <v>8.53149402</v>
      </c>
      <c r="C30" s="20">
        <f>'EXPORT (Sm3)'!C30*0.94794378</f>
        <v>0</v>
      </c>
      <c r="D30" s="20">
        <f>'EXPORT (Sm3)'!D30*0.94794378</f>
        <v>0</v>
      </c>
      <c r="E30" s="21">
        <f>IF('EXPORT (Sm3)'!E30&lt;&gt;"",'EXPORT (Sm3)'!E30*0.94794378,"")</f>
        <v>0</v>
      </c>
      <c r="F30" s="19">
        <f>'EXPORT (Sm3)'!F30*0.94794378</f>
        <v>4.7397189</v>
      </c>
      <c r="G30" s="20">
        <f>'EXPORT (Sm3)'!G30*0.94794378</f>
        <v>0</v>
      </c>
      <c r="H30" s="20">
        <f>'EXPORT (Sm3)'!H30*0.94794378</f>
        <v>0</v>
      </c>
      <c r="I30" s="21">
        <f>IF('EXPORT (Sm3)'!I30&lt;&gt;"",'EXPORT (Sm3)'!I30*0.94794378,"")</f>
        <v>0</v>
      </c>
      <c r="J30" s="19">
        <f>'EXPORT (Sm3)'!J30*0.94794378</f>
        <v>4.1709526320000005</v>
      </c>
      <c r="K30" s="20">
        <f>'EXPORT (Sm3)'!K30*0.94794378</f>
        <v>0</v>
      </c>
      <c r="L30" s="20">
        <f>'EXPORT (Sm3)'!L30*0.94794378</f>
        <v>0</v>
      </c>
      <c r="M30" s="21">
        <f>IF('EXPORT (Sm3)'!M30&lt;&gt;"",'EXPORT (Sm3)'!M30*0.94794378,"")</f>
        <v>0</v>
      </c>
      <c r="N30" s="19">
        <f>'EXPORT (Sm3)'!N30*0.94794378</f>
        <v>1.137532536</v>
      </c>
      <c r="O30" s="20">
        <f>'EXPORT (Sm3)'!O30*0.94794378</f>
        <v>0</v>
      </c>
      <c r="P30" s="20">
        <f>'EXPORT (Sm3)'!P30*0.94794378</f>
        <v>0</v>
      </c>
      <c r="Q30" s="21">
        <f>IF('EXPORT (Sm3)'!Q30&lt;&gt;"",'EXPORT (Sm3)'!Q30*0.94794378,"")</f>
        <v>0</v>
      </c>
      <c r="R30" s="19">
        <f>'EXPORT (Sm3)'!R30*0.94794378</f>
        <v>0.47397189</v>
      </c>
      <c r="S30" s="20">
        <f>'EXPORT (Sm3)'!S30*0.94794378</f>
        <v>0</v>
      </c>
      <c r="T30" s="20">
        <f>'EXPORT (Sm3)'!T30*0.94794378</f>
        <v>0</v>
      </c>
      <c r="U30" s="21">
        <f>IF('EXPORT (Sm3)'!U30&lt;&gt;"",'EXPORT (Sm3)'!U30*0.94794378,"")</f>
        <v>0</v>
      </c>
    </row>
    <row r="31" spans="1:21" s="7" customFormat="1" ht="13.5" customHeight="1">
      <c r="A31" s="44" t="s">
        <v>60</v>
      </c>
      <c r="B31" s="19">
        <f>'EXPORT (Sm3)'!B31*0.94794378</f>
        <v>8.53149402</v>
      </c>
      <c r="C31" s="20">
        <f>'EXPORT (Sm3)'!C31*0.94794378</f>
        <v>0</v>
      </c>
      <c r="D31" s="20">
        <f>'EXPORT (Sm3)'!D31*0.94794378</f>
        <v>0</v>
      </c>
      <c r="E31" s="21">
        <f>IF('EXPORT (Sm3)'!E31&lt;&gt;"",'EXPORT (Sm3)'!E31*0.94794378,"")</f>
        <v>0</v>
      </c>
      <c r="F31" s="19">
        <f>'EXPORT (Sm3)'!F31*0.94794378</f>
        <v>4.7397189</v>
      </c>
      <c r="G31" s="20">
        <f>'EXPORT (Sm3)'!G31*0.94794378</f>
        <v>0</v>
      </c>
      <c r="H31" s="20">
        <f>'EXPORT (Sm3)'!H31*0.94794378</f>
        <v>0</v>
      </c>
      <c r="I31" s="21">
        <f>IF('EXPORT (Sm3)'!I31&lt;&gt;"",'EXPORT (Sm3)'!I31*0.94794378,"")</f>
        <v>0</v>
      </c>
      <c r="J31" s="19">
        <f>'EXPORT (Sm3)'!J31*0.94794378</f>
        <v>4.1709526320000005</v>
      </c>
      <c r="K31" s="20">
        <f>'EXPORT (Sm3)'!K31*0.94794378</f>
        <v>0</v>
      </c>
      <c r="L31" s="20">
        <f>'EXPORT (Sm3)'!L31*0.94794378</f>
        <v>0</v>
      </c>
      <c r="M31" s="21">
        <f>IF('EXPORT (Sm3)'!M31&lt;&gt;"",'EXPORT (Sm3)'!M31*0.94794378,"")</f>
        <v>0</v>
      </c>
      <c r="N31" s="19">
        <f>'EXPORT (Sm3)'!N31*0.94794378</f>
        <v>1.137532536</v>
      </c>
      <c r="O31" s="20">
        <f>'EXPORT (Sm3)'!O31*0.94794378</f>
        <v>0</v>
      </c>
      <c r="P31" s="20">
        <f>'EXPORT (Sm3)'!P31*0.94794378</f>
        <v>0</v>
      </c>
      <c r="Q31" s="21">
        <f>IF('EXPORT (Sm3)'!Q31&lt;&gt;"",'EXPORT (Sm3)'!Q31*0.94794378,"")</f>
        <v>0</v>
      </c>
      <c r="R31" s="19">
        <f>'EXPORT (Sm3)'!R31*0.94794378</f>
        <v>0.47397189</v>
      </c>
      <c r="S31" s="20">
        <f>'EXPORT (Sm3)'!S31*0.94794378</f>
        <v>0</v>
      </c>
      <c r="T31" s="20">
        <f>'EXPORT (Sm3)'!T31*0.94794378</f>
        <v>0</v>
      </c>
      <c r="U31" s="21">
        <f>IF('EXPORT (Sm3)'!U31&lt;&gt;"",'EXPORT (Sm3)'!U31*0.94794378,"")</f>
        <v>0</v>
      </c>
    </row>
    <row r="32" spans="1:21" s="7" customFormat="1" ht="13.5" customHeight="1">
      <c r="A32" s="44" t="s">
        <v>61</v>
      </c>
      <c r="B32" s="19">
        <f>'EXPORT (Sm3)'!B32*0.94794378</f>
        <v>8.53149402</v>
      </c>
      <c r="C32" s="20">
        <f>'EXPORT (Sm3)'!C32*0.94794378</f>
        <v>0</v>
      </c>
      <c r="D32" s="20">
        <f>'EXPORT (Sm3)'!D32*0.94794378</f>
        <v>0</v>
      </c>
      <c r="E32" s="21">
        <f>IF('EXPORT (Sm3)'!E32&lt;&gt;"",'EXPORT (Sm3)'!E32*0.94794378,"")</f>
        <v>0</v>
      </c>
      <c r="F32" s="19">
        <f>'EXPORT (Sm3)'!F32*0.94794378</f>
        <v>4.7397189</v>
      </c>
      <c r="G32" s="20">
        <f>'EXPORT (Sm3)'!G32*0.94794378</f>
        <v>0</v>
      </c>
      <c r="H32" s="20">
        <f>'EXPORT (Sm3)'!H32*0.94794378</f>
        <v>0</v>
      </c>
      <c r="I32" s="21">
        <f>IF('EXPORT (Sm3)'!I32&lt;&gt;"",'EXPORT (Sm3)'!I32*0.94794378,"")</f>
        <v>0</v>
      </c>
      <c r="J32" s="19">
        <f>'EXPORT (Sm3)'!J32*0.94794378</f>
        <v>4.1709526320000005</v>
      </c>
      <c r="K32" s="20">
        <f>'EXPORT (Sm3)'!K32*0.94794378</f>
        <v>0</v>
      </c>
      <c r="L32" s="20">
        <f>'EXPORT (Sm3)'!L32*0.94794378</f>
        <v>0</v>
      </c>
      <c r="M32" s="21">
        <f>IF('EXPORT (Sm3)'!M32&lt;&gt;"",'EXPORT (Sm3)'!M32*0.94794378,"")</f>
        <v>0</v>
      </c>
      <c r="N32" s="19">
        <f>'EXPORT (Sm3)'!N32*0.94794378</f>
        <v>1.137532536</v>
      </c>
      <c r="O32" s="20">
        <f>'EXPORT (Sm3)'!O32*0.94794378</f>
        <v>0</v>
      </c>
      <c r="P32" s="20">
        <f>'EXPORT (Sm3)'!P32*0.94794378</f>
        <v>0</v>
      </c>
      <c r="Q32" s="21">
        <f>IF('EXPORT (Sm3)'!Q32&lt;&gt;"",'EXPORT (Sm3)'!Q32*0.94794378,"")</f>
        <v>0</v>
      </c>
      <c r="R32" s="19">
        <f>'EXPORT (Sm3)'!R32*0.94794378</f>
        <v>0.47397189</v>
      </c>
      <c r="S32" s="20">
        <f>'EXPORT (Sm3)'!S32*0.94794378</f>
        <v>0</v>
      </c>
      <c r="T32" s="20">
        <f>'EXPORT (Sm3)'!T32*0.94794378</f>
        <v>0</v>
      </c>
      <c r="U32" s="21">
        <f>IF('EXPORT (Sm3)'!U32&lt;&gt;"",'EXPORT (Sm3)'!U32*0.94794378,"")</f>
        <v>0</v>
      </c>
    </row>
    <row r="33" spans="1:21" s="7" customFormat="1" ht="13.5" customHeight="1">
      <c r="A33" s="45" t="s">
        <v>62</v>
      </c>
      <c r="B33" s="19">
        <f>'EXPORT (Sm3)'!B33*0.94794378</f>
        <v>8.53149402</v>
      </c>
      <c r="C33" s="20">
        <f>'EXPORT (Sm3)'!C33*0.94794378</f>
        <v>0</v>
      </c>
      <c r="D33" s="20">
        <f>'EXPORT (Sm3)'!D33*0.94794378</f>
        <v>0</v>
      </c>
      <c r="E33" s="21">
        <f>IF('EXPORT (Sm3)'!E33&lt;&gt;"",'EXPORT (Sm3)'!E33*0.94794378,"")</f>
        <v>0</v>
      </c>
      <c r="F33" s="19">
        <f>'EXPORT (Sm3)'!F33*0.94794378</f>
        <v>4.7397189</v>
      </c>
      <c r="G33" s="20">
        <f>'EXPORT (Sm3)'!G33*0.94794378</f>
        <v>0</v>
      </c>
      <c r="H33" s="20">
        <f>'EXPORT (Sm3)'!H33*0.94794378</f>
        <v>0</v>
      </c>
      <c r="I33" s="21">
        <f>IF('EXPORT (Sm3)'!I33&lt;&gt;"",'EXPORT (Sm3)'!I33*0.94794378,"")</f>
        <v>0</v>
      </c>
      <c r="J33" s="19">
        <f>'EXPORT (Sm3)'!J33*0.94794378</f>
        <v>4.1709526320000005</v>
      </c>
      <c r="K33" s="20">
        <f>'EXPORT (Sm3)'!K33*0.94794378</f>
        <v>0</v>
      </c>
      <c r="L33" s="20">
        <f>'EXPORT (Sm3)'!L33*0.94794378</f>
        <v>0</v>
      </c>
      <c r="M33" s="21">
        <f>IF('EXPORT (Sm3)'!M33&lt;&gt;"",'EXPORT (Sm3)'!M33*0.94794378,"")</f>
        <v>0</v>
      </c>
      <c r="N33" s="19">
        <f>'EXPORT (Sm3)'!N33*0.94794378</f>
        <v>1.137532536</v>
      </c>
      <c r="O33" s="20">
        <f>'EXPORT (Sm3)'!O33*0.94794378</f>
        <v>0</v>
      </c>
      <c r="P33" s="20">
        <f>'EXPORT (Sm3)'!P33*0.94794378</f>
        <v>0</v>
      </c>
      <c r="Q33" s="21">
        <f>IF('EXPORT (Sm3)'!Q33&lt;&gt;"",'EXPORT (Sm3)'!Q33*0.94794378,"")</f>
        <v>0</v>
      </c>
      <c r="R33" s="19">
        <f>'EXPORT (Sm3)'!R33*0.94794378</f>
        <v>0.47397189</v>
      </c>
      <c r="S33" s="20">
        <f>'EXPORT (Sm3)'!S33*0.94794378</f>
        <v>0</v>
      </c>
      <c r="T33" s="20">
        <f>'EXPORT (Sm3)'!T33*0.94794378</f>
        <v>0</v>
      </c>
      <c r="U33" s="21">
        <f>IF('EXPORT (Sm3)'!U33&lt;&gt;"",'EXPORT (Sm3)'!U33*0.94794378,"")</f>
        <v>0</v>
      </c>
    </row>
    <row r="34" spans="1:21" s="7" customFormat="1" ht="13.5" customHeight="1">
      <c r="A34" s="45" t="s">
        <v>63</v>
      </c>
      <c r="B34" s="19">
        <f>'EXPORT (Sm3)'!B34*0.94794378</f>
        <v>8.53149402</v>
      </c>
      <c r="C34" s="20">
        <f>'EXPORT (Sm3)'!C34*0.94794378</f>
        <v>0</v>
      </c>
      <c r="D34" s="20">
        <f>'EXPORT (Sm3)'!D34*0.94794378</f>
        <v>0</v>
      </c>
      <c r="E34" s="21">
        <f>IF('EXPORT (Sm3)'!E34&lt;&gt;"",'EXPORT (Sm3)'!E34*0.94794378,"")</f>
        <v>0</v>
      </c>
      <c r="F34" s="19">
        <f>'EXPORT (Sm3)'!F34*0.94794378</f>
        <v>4.7397189</v>
      </c>
      <c r="G34" s="20">
        <f>'EXPORT (Sm3)'!G34*0.94794378</f>
        <v>0</v>
      </c>
      <c r="H34" s="20">
        <f>'EXPORT (Sm3)'!H34*0.94794378</f>
        <v>0</v>
      </c>
      <c r="I34" s="21">
        <f>IF('EXPORT (Sm3)'!I34&lt;&gt;"",'EXPORT (Sm3)'!I34*0.94794378,"")</f>
        <v>0</v>
      </c>
      <c r="J34" s="19">
        <f>'EXPORT (Sm3)'!J34*0.94794378</f>
        <v>4.1709526320000005</v>
      </c>
      <c r="K34" s="20">
        <f>'EXPORT (Sm3)'!K34*0.94794378</f>
        <v>0</v>
      </c>
      <c r="L34" s="20">
        <f>'EXPORT (Sm3)'!L34*0.94794378</f>
        <v>0</v>
      </c>
      <c r="M34" s="21">
        <f>IF('EXPORT (Sm3)'!M34&lt;&gt;"",'EXPORT (Sm3)'!M34*0.94794378,"")</f>
        <v>0</v>
      </c>
      <c r="N34" s="19">
        <f>'EXPORT (Sm3)'!N34*0.94794378</f>
        <v>1.137532536</v>
      </c>
      <c r="O34" s="20">
        <f>'EXPORT (Sm3)'!O34*0.94794378</f>
        <v>0</v>
      </c>
      <c r="P34" s="20">
        <f>'EXPORT (Sm3)'!P34*0.94794378</f>
        <v>0</v>
      </c>
      <c r="Q34" s="21">
        <f>IF('EXPORT (Sm3)'!Q34&lt;&gt;"",'EXPORT (Sm3)'!Q34*0.94794378,"")</f>
        <v>0</v>
      </c>
      <c r="R34" s="19">
        <f>'EXPORT (Sm3)'!R34*0.94794378</f>
        <v>0.47397189</v>
      </c>
      <c r="S34" s="20">
        <f>'EXPORT (Sm3)'!S34*0.94794378</f>
        <v>0</v>
      </c>
      <c r="T34" s="20">
        <f>'EXPORT (Sm3)'!T34*0.94794378</f>
        <v>0</v>
      </c>
      <c r="U34" s="21">
        <f>IF('EXPORT (Sm3)'!U34&lt;&gt;"",'EXPORT (Sm3)'!U34*0.94794378,"")</f>
        <v>0</v>
      </c>
    </row>
    <row r="35" spans="1:21" s="7" customFormat="1" ht="13.5" customHeight="1">
      <c r="A35" s="45" t="s">
        <v>64</v>
      </c>
      <c r="B35" s="19">
        <f>'EXPORT (Sm3)'!B35*0.94794378</f>
        <v>8.53149402</v>
      </c>
      <c r="C35" s="20">
        <f>'EXPORT (Sm3)'!C35*0.94794378</f>
        <v>0</v>
      </c>
      <c r="D35" s="20">
        <f>'EXPORT (Sm3)'!D35*0.94794378</f>
        <v>0</v>
      </c>
      <c r="E35" s="21">
        <f>IF('EXPORT (Sm3)'!E35&lt;&gt;"",'EXPORT (Sm3)'!E35*0.94794378,"")</f>
        <v>0</v>
      </c>
      <c r="F35" s="19">
        <f>'EXPORT (Sm3)'!F35*0.94794378</f>
        <v>4.7397189</v>
      </c>
      <c r="G35" s="20">
        <f>'EXPORT (Sm3)'!G35*0.94794378</f>
        <v>0</v>
      </c>
      <c r="H35" s="20">
        <f>'EXPORT (Sm3)'!H35*0.94794378</f>
        <v>0</v>
      </c>
      <c r="I35" s="21">
        <f>IF('EXPORT (Sm3)'!I35&lt;&gt;"",'EXPORT (Sm3)'!I35*0.94794378,"")</f>
        <v>0</v>
      </c>
      <c r="J35" s="19">
        <f>'EXPORT (Sm3)'!J35*0.94794378</f>
        <v>4.1709526320000005</v>
      </c>
      <c r="K35" s="20">
        <f>'EXPORT (Sm3)'!K35*0.94794378</f>
        <v>0</v>
      </c>
      <c r="L35" s="20">
        <f>'EXPORT (Sm3)'!L35*0.94794378</f>
        <v>0</v>
      </c>
      <c r="M35" s="21">
        <f>IF('EXPORT (Sm3)'!M35&lt;&gt;"",'EXPORT (Sm3)'!M35*0.94794378,"")</f>
        <v>0</v>
      </c>
      <c r="N35" s="19">
        <f>'EXPORT (Sm3)'!N35*0.94794378</f>
        <v>1.137532536</v>
      </c>
      <c r="O35" s="20">
        <f>'EXPORT (Sm3)'!O35*0.94794378</f>
        <v>0</v>
      </c>
      <c r="P35" s="20">
        <f>'EXPORT (Sm3)'!P35*0.94794378</f>
        <v>0</v>
      </c>
      <c r="Q35" s="21">
        <f>IF('EXPORT (Sm3)'!Q35&lt;&gt;"",'EXPORT (Sm3)'!Q35*0.94794378,"")</f>
        <v>0</v>
      </c>
      <c r="R35" s="19">
        <f>'EXPORT (Sm3)'!R35*0.94794378</f>
        <v>0.47397189</v>
      </c>
      <c r="S35" s="20">
        <f>'EXPORT (Sm3)'!S35*0.94794378</f>
        <v>0</v>
      </c>
      <c r="T35" s="20">
        <f>'EXPORT (Sm3)'!T35*0.94794378</f>
        <v>0</v>
      </c>
      <c r="U35" s="21">
        <f>IF('EXPORT (Sm3)'!U35&lt;&gt;"",'EXPORT (Sm3)'!U35*0.94794378,"")</f>
        <v>0</v>
      </c>
    </row>
    <row r="36" spans="1:21" s="7" customFormat="1" ht="13.5" customHeight="1">
      <c r="A36" s="45" t="s">
        <v>65</v>
      </c>
      <c r="B36" s="19">
        <f>'EXPORT (Sm3)'!B36*0.94794378</f>
        <v>8.53149402</v>
      </c>
      <c r="C36" s="20">
        <f>'EXPORT (Sm3)'!C36*0.94794378</f>
        <v>0</v>
      </c>
      <c r="D36" s="20">
        <f>'EXPORT (Sm3)'!D36*0.94794378</f>
        <v>0</v>
      </c>
      <c r="E36" s="21">
        <f>IF('EXPORT (Sm3)'!E36&lt;&gt;"",'EXPORT (Sm3)'!E36*0.94794378,"")</f>
        <v>0</v>
      </c>
      <c r="F36" s="19">
        <f>'EXPORT (Sm3)'!F36*0.94794378</f>
        <v>4.7397189</v>
      </c>
      <c r="G36" s="20">
        <f>'EXPORT (Sm3)'!G36*0.94794378</f>
        <v>0</v>
      </c>
      <c r="H36" s="20">
        <f>'EXPORT (Sm3)'!H36*0.94794378</f>
        <v>0</v>
      </c>
      <c r="I36" s="21">
        <f>IF('EXPORT (Sm3)'!I36&lt;&gt;"",'EXPORT (Sm3)'!I36*0.94794378,"")</f>
        <v>0</v>
      </c>
      <c r="J36" s="19">
        <f>'EXPORT (Sm3)'!J36*0.94794378</f>
        <v>4.1709526320000005</v>
      </c>
      <c r="K36" s="20">
        <f>'EXPORT (Sm3)'!K36*0.94794378</f>
        <v>0</v>
      </c>
      <c r="L36" s="20">
        <f>'EXPORT (Sm3)'!L36*0.94794378</f>
        <v>0</v>
      </c>
      <c r="M36" s="21">
        <f>IF('EXPORT (Sm3)'!M36&lt;&gt;"",'EXPORT (Sm3)'!M36*0.94794378,"")</f>
        <v>0</v>
      </c>
      <c r="N36" s="19">
        <f>'EXPORT (Sm3)'!N36*0.94794378</f>
        <v>1.137532536</v>
      </c>
      <c r="O36" s="20">
        <f>'EXPORT (Sm3)'!O36*0.94794378</f>
        <v>0</v>
      </c>
      <c r="P36" s="20">
        <f>'EXPORT (Sm3)'!P36*0.94794378</f>
        <v>0</v>
      </c>
      <c r="Q36" s="21">
        <f>IF('EXPORT (Sm3)'!Q36&lt;&gt;"",'EXPORT (Sm3)'!Q36*0.94794378,"")</f>
        <v>0</v>
      </c>
      <c r="R36" s="19">
        <f>'EXPORT (Sm3)'!R36*0.94794378</f>
        <v>0.47397189</v>
      </c>
      <c r="S36" s="20">
        <f>'EXPORT (Sm3)'!S36*0.94794378</f>
        <v>0</v>
      </c>
      <c r="T36" s="20">
        <f>'EXPORT (Sm3)'!T36*0.94794378</f>
        <v>0</v>
      </c>
      <c r="U36" s="21">
        <f>IF('EXPORT (Sm3)'!U36&lt;&gt;"",'EXPORT (Sm3)'!U36*0.94794378,"")</f>
        <v>0</v>
      </c>
    </row>
    <row r="37" spans="1:21" s="7" customFormat="1" ht="13.5" customHeight="1">
      <c r="A37" s="45" t="s">
        <v>66</v>
      </c>
      <c r="B37" s="19">
        <f>'EXPORT (Sm3)'!B37*0.94794378</f>
        <v>8.53149402</v>
      </c>
      <c r="C37" s="20">
        <f>'EXPORT (Sm3)'!C37*0.94794378</f>
        <v>0</v>
      </c>
      <c r="D37" s="20">
        <f>'EXPORT (Sm3)'!D37*0.94794378</f>
        <v>0</v>
      </c>
      <c r="E37" s="21">
        <f>IF('EXPORT (Sm3)'!E37&lt;&gt;"",'EXPORT (Sm3)'!E37*0.94794378,"")</f>
        <v>0</v>
      </c>
      <c r="F37" s="19">
        <f>'EXPORT (Sm3)'!F37*0.94794378</f>
        <v>4.7397189</v>
      </c>
      <c r="G37" s="20">
        <f>'EXPORT (Sm3)'!G37*0.94794378</f>
        <v>0</v>
      </c>
      <c r="H37" s="20">
        <f>'EXPORT (Sm3)'!H37*0.94794378</f>
        <v>0</v>
      </c>
      <c r="I37" s="21">
        <f>IF('EXPORT (Sm3)'!I37&lt;&gt;"",'EXPORT (Sm3)'!I37*0.94794378,"")</f>
        <v>0</v>
      </c>
      <c r="J37" s="19">
        <f>'EXPORT (Sm3)'!J37*0.94794378</f>
        <v>4.1709526320000005</v>
      </c>
      <c r="K37" s="20">
        <f>'EXPORT (Sm3)'!K37*0.94794378</f>
        <v>0</v>
      </c>
      <c r="L37" s="20">
        <f>'EXPORT (Sm3)'!L37*0.94794378</f>
        <v>0</v>
      </c>
      <c r="M37" s="21">
        <f>IF('EXPORT (Sm3)'!M37&lt;&gt;"",'EXPORT (Sm3)'!M37*0.94794378,"")</f>
        <v>0</v>
      </c>
      <c r="N37" s="19">
        <f>'EXPORT (Sm3)'!N37*0.94794378</f>
        <v>1.137532536</v>
      </c>
      <c r="O37" s="20">
        <f>'EXPORT (Sm3)'!O37*0.94794378</f>
        <v>0</v>
      </c>
      <c r="P37" s="20">
        <f>'EXPORT (Sm3)'!P37*0.94794378</f>
        <v>0</v>
      </c>
      <c r="Q37" s="21">
        <f>IF('EXPORT (Sm3)'!Q37&lt;&gt;"",'EXPORT (Sm3)'!Q37*0.94794378,"")</f>
        <v>0</v>
      </c>
      <c r="R37" s="19">
        <f>'EXPORT (Sm3)'!R37*0.94794378</f>
        <v>0.47397189</v>
      </c>
      <c r="S37" s="20">
        <f>'EXPORT (Sm3)'!S37*0.94794378</f>
        <v>0</v>
      </c>
      <c r="T37" s="20">
        <f>'EXPORT (Sm3)'!T37*0.94794378</f>
        <v>0</v>
      </c>
      <c r="U37" s="21">
        <f>IF('EXPORT (Sm3)'!U37&lt;&gt;"",'EXPORT (Sm3)'!U37*0.94794378,"")</f>
        <v>0</v>
      </c>
    </row>
    <row r="38" spans="1:21" s="7" customFormat="1" ht="13.5" customHeight="1">
      <c r="A38" s="44" t="s">
        <v>67</v>
      </c>
      <c r="B38" s="19">
        <f>'EXPORT (Sm3)'!B38*0.94794378</f>
        <v>8.53149402</v>
      </c>
      <c r="C38" s="20">
        <f>'EXPORT (Sm3)'!C38*0.94794378</f>
        <v>0</v>
      </c>
      <c r="D38" s="20">
        <f>'EXPORT (Sm3)'!D38*0.94794378</f>
        <v>0</v>
      </c>
      <c r="E38" s="21">
        <f>IF('EXPORT (Sm3)'!E38&lt;&gt;"",'EXPORT (Sm3)'!E38*0.94794378,"")</f>
        <v>0</v>
      </c>
      <c r="F38" s="19">
        <f>'EXPORT (Sm3)'!F38*0.94794378</f>
        <v>4.7397189</v>
      </c>
      <c r="G38" s="20">
        <f>'EXPORT (Sm3)'!G38*0.94794378</f>
        <v>0</v>
      </c>
      <c r="H38" s="20">
        <f>'EXPORT (Sm3)'!H38*0.94794378</f>
        <v>0</v>
      </c>
      <c r="I38" s="21">
        <f>IF('EXPORT (Sm3)'!I38&lt;&gt;"",'EXPORT (Sm3)'!I38*0.94794378,"")</f>
        <v>0</v>
      </c>
      <c r="J38" s="19">
        <f>'EXPORT (Sm3)'!J38*0.94794378</f>
        <v>4.1709526320000005</v>
      </c>
      <c r="K38" s="20">
        <f>'EXPORT (Sm3)'!K38*0.94794378</f>
        <v>0</v>
      </c>
      <c r="L38" s="20">
        <f>'EXPORT (Sm3)'!L38*0.94794378</f>
        <v>0</v>
      </c>
      <c r="M38" s="21">
        <f>IF('EXPORT (Sm3)'!M38&lt;&gt;"",'EXPORT (Sm3)'!M38*0.94794378,"")</f>
        <v>0</v>
      </c>
      <c r="N38" s="19">
        <f>'EXPORT (Sm3)'!N38*0.94794378</f>
        <v>1.137532536</v>
      </c>
      <c r="O38" s="20">
        <f>'EXPORT (Sm3)'!O38*0.94794378</f>
        <v>0</v>
      </c>
      <c r="P38" s="20">
        <f>'EXPORT (Sm3)'!P38*0.94794378</f>
        <v>0</v>
      </c>
      <c r="Q38" s="21">
        <f>IF('EXPORT (Sm3)'!Q38&lt;&gt;"",'EXPORT (Sm3)'!Q38*0.94794378,"")</f>
        <v>0</v>
      </c>
      <c r="R38" s="19">
        <f>'EXPORT (Sm3)'!R38*0.94794378</f>
        <v>0.47397189</v>
      </c>
      <c r="S38" s="20">
        <f>'EXPORT (Sm3)'!S38*0.94794378</f>
        <v>0</v>
      </c>
      <c r="T38" s="20">
        <f>'EXPORT (Sm3)'!T38*0.94794378</f>
        <v>0</v>
      </c>
      <c r="U38" s="21">
        <f>IF('EXPORT (Sm3)'!U38&lt;&gt;"",'EXPORT (Sm3)'!U38*0.94794378,"")</f>
        <v>0</v>
      </c>
    </row>
    <row r="39" spans="1:21" s="7" customFormat="1" ht="13.5" customHeight="1">
      <c r="A39" s="44" t="s">
        <v>68</v>
      </c>
      <c r="B39" s="19">
        <f>'EXPORT (Sm3)'!B39*0.94794378</f>
        <v>8.53149402</v>
      </c>
      <c r="C39" s="20">
        <f>'EXPORT (Sm3)'!C39*0.94794378</f>
        <v>0</v>
      </c>
      <c r="D39" s="20">
        <f>'EXPORT (Sm3)'!D39*0.94794378</f>
        <v>0</v>
      </c>
      <c r="E39" s="21">
        <f>IF('EXPORT (Sm3)'!E39&lt;&gt;"",'EXPORT (Sm3)'!E39*0.94794378,"")</f>
        <v>0</v>
      </c>
      <c r="F39" s="19">
        <f>'EXPORT (Sm3)'!F39*0.94794378</f>
        <v>4.7397189</v>
      </c>
      <c r="G39" s="20">
        <f>'EXPORT (Sm3)'!G39*0.94794378</f>
        <v>0</v>
      </c>
      <c r="H39" s="20">
        <f>'EXPORT (Sm3)'!H39*0.94794378</f>
        <v>0</v>
      </c>
      <c r="I39" s="21">
        <f>IF('EXPORT (Sm3)'!I39&lt;&gt;"",'EXPORT (Sm3)'!I39*0.94794378,"")</f>
        <v>0</v>
      </c>
      <c r="J39" s="19">
        <f>'EXPORT (Sm3)'!J39*0.94794378</f>
        <v>4.1709526320000005</v>
      </c>
      <c r="K39" s="20">
        <f>'EXPORT (Sm3)'!K39*0.94794378</f>
        <v>0</v>
      </c>
      <c r="L39" s="20">
        <f>'EXPORT (Sm3)'!L39*0.94794378</f>
        <v>0</v>
      </c>
      <c r="M39" s="21">
        <f>IF('EXPORT (Sm3)'!M39&lt;&gt;"",'EXPORT (Sm3)'!M39*0.94794378,"")</f>
        <v>0</v>
      </c>
      <c r="N39" s="19">
        <f>'EXPORT (Sm3)'!N39*0.94794378</f>
        <v>1.137532536</v>
      </c>
      <c r="O39" s="20">
        <f>'EXPORT (Sm3)'!O39*0.94794378</f>
        <v>0</v>
      </c>
      <c r="P39" s="20">
        <f>'EXPORT (Sm3)'!P39*0.94794378</f>
        <v>0</v>
      </c>
      <c r="Q39" s="21">
        <f>IF('EXPORT (Sm3)'!Q39&lt;&gt;"",'EXPORT (Sm3)'!Q39*0.94794378,"")</f>
        <v>0</v>
      </c>
      <c r="R39" s="19">
        <f>'EXPORT (Sm3)'!R39*0.94794378</f>
        <v>0.47397189</v>
      </c>
      <c r="S39" s="20">
        <f>'EXPORT (Sm3)'!S39*0.94794378</f>
        <v>0</v>
      </c>
      <c r="T39" s="20">
        <f>'EXPORT (Sm3)'!T39*0.94794378</f>
        <v>0</v>
      </c>
      <c r="U39" s="21">
        <f>IF('EXPORT (Sm3)'!U39&lt;&gt;"",'EXPORT (Sm3)'!U39*0.94794378,"")</f>
        <v>0</v>
      </c>
    </row>
    <row r="41" ht="45" customHeight="1">
      <c r="A41" s="35" t="s">
        <v>35</v>
      </c>
    </row>
    <row r="278" ht="45" customHeight="1"/>
  </sheetData>
  <mergeCells count="6">
    <mergeCell ref="B7:E7"/>
    <mergeCell ref="F7:I7"/>
    <mergeCell ref="J7:M7"/>
    <mergeCell ref="N7:Q7"/>
    <mergeCell ref="R7:U7"/>
    <mergeCell ref="A41:U41"/>
  </mergeCells>
  <conditionalFormatting sqref="A9:A39">
    <cfRule type="expression" priority="1" dxfId="0" stopIfTrue="1">
      <formula>Z9="x"</formula>
    </cfRule>
  </conditionalFormatting>
  <printOptions horizontalCentered="1"/>
  <pageMargins left="0.23622047244094488" right="0.23622047244094488" top="0.5118110236220472" bottom="0.23622047244094488" header="0" footer="0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zoomScale="90" zoomScaleNormal="90" workbookViewId="0" topLeftCell="A1">
      <selection activeCell="A1" sqref="A1"/>
    </sheetView>
  </sheetViews>
  <sheetFormatPr defaultColWidth="9.140625" defaultRowHeight="45" customHeight="1"/>
  <cols>
    <col min="1" max="1" width="11.8515625" style="0" bestFit="1" customWidth="1"/>
    <col min="2" max="2" width="13.7109375" style="0" bestFit="1" customWidth="1"/>
    <col min="3" max="3" width="15.7109375" style="0" bestFit="1" customWidth="1"/>
    <col min="4" max="5" width="16.7109375" style="0" bestFit="1" customWidth="1"/>
    <col min="6" max="6" width="13.7109375" style="0" bestFit="1" customWidth="1"/>
    <col min="7" max="7" width="15.7109375" style="0" bestFit="1" customWidth="1"/>
    <col min="8" max="9" width="16.7109375" style="0" bestFit="1" customWidth="1"/>
    <col min="10" max="10" width="13.7109375" style="0" bestFit="1" customWidth="1"/>
    <col min="11" max="11" width="15.7109375" style="0" bestFit="1" customWidth="1"/>
    <col min="12" max="13" width="16.7109375" style="0" bestFit="1" customWidth="1"/>
    <col min="14" max="14" width="13.7109375" style="0" bestFit="1" customWidth="1"/>
    <col min="15" max="15" width="15.7109375" style="0" bestFit="1" customWidth="1"/>
    <col min="16" max="17" width="16.7109375" style="0" bestFit="1" customWidth="1"/>
  </cols>
  <sheetData>
    <row r="1" s="4" customFormat="1" ht="20.25">
      <c r="A1" s="1" t="str">
        <f>'MAZARA (Sm3)'!A1</f>
        <v>THERMAL YEAR 2010/2011</v>
      </c>
    </row>
    <row r="2" s="4" customFormat="1" ht="20.25">
      <c r="A2" s="1" t="str">
        <f>'MAZARA (Sm3)'!A2</f>
        <v>Month: MARCH</v>
      </c>
    </row>
    <row r="3" s="4" customFormat="1" ht="20.25">
      <c r="A3" s="5" t="s">
        <v>13</v>
      </c>
    </row>
    <row r="4" ht="19.5" customHeight="1">
      <c r="A4" s="6" t="s">
        <v>3</v>
      </c>
    </row>
    <row r="5" s="7" customFormat="1" ht="9.75" customHeight="1"/>
    <row r="6" s="7" customFormat="1" ht="30" customHeight="1"/>
    <row r="7" spans="2:17" s="7" customFormat="1" ht="42.75" customHeight="1">
      <c r="B7" s="48" t="s">
        <v>4</v>
      </c>
      <c r="C7" s="49"/>
      <c r="D7" s="49"/>
      <c r="E7" s="50"/>
      <c r="F7" s="48" t="s">
        <v>5</v>
      </c>
      <c r="G7" s="49"/>
      <c r="H7" s="49"/>
      <c r="I7" s="50"/>
      <c r="J7" s="48" t="s">
        <v>6</v>
      </c>
      <c r="K7" s="49"/>
      <c r="L7" s="49"/>
      <c r="M7" s="50"/>
      <c r="N7" s="51" t="s">
        <v>7</v>
      </c>
      <c r="O7" s="52"/>
      <c r="P7" s="52"/>
      <c r="Q7" s="53"/>
    </row>
    <row r="8" spans="1:17" s="7" customFormat="1" ht="71.25" customHeight="1">
      <c r="A8" s="9" t="s">
        <v>8</v>
      </c>
      <c r="B8" s="10" t="s">
        <v>9</v>
      </c>
      <c r="C8" s="11" t="s">
        <v>10</v>
      </c>
      <c r="D8" s="11" t="s">
        <v>11</v>
      </c>
      <c r="E8" s="11" t="s">
        <v>12</v>
      </c>
      <c r="F8" s="10" t="s">
        <v>5</v>
      </c>
      <c r="G8" s="11" t="s">
        <v>10</v>
      </c>
      <c r="H8" s="11" t="s">
        <v>11</v>
      </c>
      <c r="I8" s="11" t="s">
        <v>12</v>
      </c>
      <c r="J8" s="10" t="s">
        <v>6</v>
      </c>
      <c r="K8" s="11" t="s">
        <v>10</v>
      </c>
      <c r="L8" s="11" t="s">
        <v>11</v>
      </c>
      <c r="M8" s="11" t="s">
        <v>12</v>
      </c>
      <c r="N8" s="12" t="s">
        <v>7</v>
      </c>
      <c r="O8" s="13" t="s">
        <v>10</v>
      </c>
      <c r="P8" s="13" t="s">
        <v>11</v>
      </c>
      <c r="Q8" s="14" t="s">
        <v>12</v>
      </c>
    </row>
    <row r="9" spans="1:17" s="7" customFormat="1" ht="13.5" customHeight="1">
      <c r="A9" s="44" t="s">
        <v>38</v>
      </c>
      <c r="B9" s="38">
        <v>29.2</v>
      </c>
      <c r="C9" s="38">
        <v>0</v>
      </c>
      <c r="D9" s="38">
        <v>0</v>
      </c>
      <c r="E9" s="39">
        <v>0</v>
      </c>
      <c r="F9" s="38">
        <v>0.3</v>
      </c>
      <c r="G9" s="38">
        <v>0</v>
      </c>
      <c r="H9" s="38">
        <v>0</v>
      </c>
      <c r="I9" s="39">
        <v>0</v>
      </c>
      <c r="J9" s="38">
        <v>0</v>
      </c>
      <c r="K9" s="38">
        <v>0</v>
      </c>
      <c r="L9" s="38">
        <v>0</v>
      </c>
      <c r="M9" s="39">
        <v>0</v>
      </c>
      <c r="N9" s="19">
        <f>B9+F9+J9</f>
        <v>35.2</v>
      </c>
      <c r="O9" s="20">
        <f>C9+G9+K9</f>
        <v>0</v>
      </c>
      <c r="P9" s="38">
        <v>0</v>
      </c>
      <c r="Q9" s="41">
        <v>0</v>
      </c>
    </row>
    <row r="10" spans="1:17" s="7" customFormat="1" ht="13.5" customHeight="1">
      <c r="A10" s="44" t="s">
        <v>39</v>
      </c>
      <c r="B10" s="38">
        <v>29.2</v>
      </c>
      <c r="C10" s="38">
        <v>0</v>
      </c>
      <c r="D10" s="38">
        <v>0</v>
      </c>
      <c r="E10" s="39">
        <v>0</v>
      </c>
      <c r="F10" s="38">
        <v>0.3</v>
      </c>
      <c r="G10" s="38">
        <v>0</v>
      </c>
      <c r="H10" s="38">
        <v>0</v>
      </c>
      <c r="I10" s="39">
        <v>0</v>
      </c>
      <c r="J10" s="38">
        <v>0</v>
      </c>
      <c r="K10" s="38">
        <v>0</v>
      </c>
      <c r="L10" s="38">
        <v>0</v>
      </c>
      <c r="M10" s="39">
        <v>0</v>
      </c>
      <c r="N10" s="19">
        <f>B10+F10+J10</f>
        <v>35.2</v>
      </c>
      <c r="O10" s="20">
        <f>C10+G10+K10</f>
        <v>0</v>
      </c>
      <c r="P10" s="38">
        <v>0</v>
      </c>
      <c r="Q10" s="41">
        <v>0</v>
      </c>
    </row>
    <row r="11" spans="1:17" s="7" customFormat="1" ht="13.5" customHeight="1">
      <c r="A11" s="44" t="s">
        <v>40</v>
      </c>
      <c r="B11" s="38">
        <v>29.2</v>
      </c>
      <c r="C11" s="38">
        <v>0</v>
      </c>
      <c r="D11" s="38">
        <v>0</v>
      </c>
      <c r="E11" s="39">
        <v>0</v>
      </c>
      <c r="F11" s="38">
        <v>0.3</v>
      </c>
      <c r="G11" s="38">
        <v>0</v>
      </c>
      <c r="H11" s="38">
        <v>0</v>
      </c>
      <c r="I11" s="39">
        <v>0</v>
      </c>
      <c r="J11" s="38">
        <v>0</v>
      </c>
      <c r="K11" s="38">
        <v>0</v>
      </c>
      <c r="L11" s="38">
        <v>0</v>
      </c>
      <c r="M11" s="39">
        <v>0</v>
      </c>
      <c r="N11" s="19">
        <f>B11+F11+J11</f>
        <v>35.2</v>
      </c>
      <c r="O11" s="20">
        <f>C11+G11+K11</f>
        <v>0</v>
      </c>
      <c r="P11" s="38">
        <v>0</v>
      </c>
      <c r="Q11" s="41">
        <v>0</v>
      </c>
    </row>
    <row r="12" spans="1:17" s="7" customFormat="1" ht="13.5" customHeight="1">
      <c r="A12" s="45" t="s">
        <v>41</v>
      </c>
      <c r="B12" s="38">
        <v>29.2</v>
      </c>
      <c r="C12" s="38">
        <v>0</v>
      </c>
      <c r="D12" s="38">
        <v>0</v>
      </c>
      <c r="E12" s="39">
        <v>0</v>
      </c>
      <c r="F12" s="38">
        <v>0.3</v>
      </c>
      <c r="G12" s="38">
        <v>0</v>
      </c>
      <c r="H12" s="38">
        <v>0</v>
      </c>
      <c r="I12" s="39">
        <v>0</v>
      </c>
      <c r="J12" s="38">
        <v>0</v>
      </c>
      <c r="K12" s="38">
        <v>0</v>
      </c>
      <c r="L12" s="38">
        <v>0</v>
      </c>
      <c r="M12" s="39">
        <v>0</v>
      </c>
      <c r="N12" s="19">
        <f>B12+F12+J12</f>
        <v>35.2</v>
      </c>
      <c r="O12" s="20">
        <f>C12+G12+K12</f>
        <v>0</v>
      </c>
      <c r="P12" s="38">
        <v>0</v>
      </c>
      <c r="Q12" s="41">
        <v>0</v>
      </c>
    </row>
    <row r="13" spans="1:17" s="7" customFormat="1" ht="13.5" customHeight="1">
      <c r="A13" s="45" t="s">
        <v>42</v>
      </c>
      <c r="B13" s="38">
        <v>29.2</v>
      </c>
      <c r="C13" s="38">
        <v>0</v>
      </c>
      <c r="D13" s="38">
        <v>0</v>
      </c>
      <c r="E13" s="39">
        <v>0</v>
      </c>
      <c r="F13" s="38">
        <v>0.3</v>
      </c>
      <c r="G13" s="38">
        <v>0</v>
      </c>
      <c r="H13" s="38">
        <v>0</v>
      </c>
      <c r="I13" s="39">
        <v>0</v>
      </c>
      <c r="J13" s="38">
        <v>0</v>
      </c>
      <c r="K13" s="38">
        <v>0</v>
      </c>
      <c r="L13" s="38">
        <v>0</v>
      </c>
      <c r="M13" s="39">
        <v>0</v>
      </c>
      <c r="N13" s="19">
        <f>B13+F13+J13</f>
        <v>35.2</v>
      </c>
      <c r="O13" s="20">
        <f>C13+G13+K13</f>
        <v>0</v>
      </c>
      <c r="P13" s="38">
        <v>0</v>
      </c>
      <c r="Q13" s="41">
        <v>0</v>
      </c>
    </row>
    <row r="14" spans="1:17" s="7" customFormat="1" ht="13.5" customHeight="1">
      <c r="A14" s="45" t="s">
        <v>43</v>
      </c>
      <c r="B14" s="38">
        <v>29.2</v>
      </c>
      <c r="C14" s="38">
        <v>0</v>
      </c>
      <c r="D14" s="38">
        <v>0</v>
      </c>
      <c r="E14" s="39">
        <v>0</v>
      </c>
      <c r="F14" s="38">
        <v>0.3</v>
      </c>
      <c r="G14" s="38">
        <v>0</v>
      </c>
      <c r="H14" s="38">
        <v>0</v>
      </c>
      <c r="I14" s="39">
        <v>0</v>
      </c>
      <c r="J14" s="38">
        <v>0</v>
      </c>
      <c r="K14" s="38">
        <v>0</v>
      </c>
      <c r="L14" s="38">
        <v>0</v>
      </c>
      <c r="M14" s="39">
        <v>0</v>
      </c>
      <c r="N14" s="19">
        <f>B14+F14+J14</f>
        <v>35.2</v>
      </c>
      <c r="O14" s="20">
        <f>C14+G14+K14</f>
        <v>0</v>
      </c>
      <c r="P14" s="38">
        <v>0</v>
      </c>
      <c r="Q14" s="41">
        <v>0</v>
      </c>
    </row>
    <row r="15" spans="1:17" s="7" customFormat="1" ht="13.5" customHeight="1">
      <c r="A15" s="45" t="s">
        <v>44</v>
      </c>
      <c r="B15" s="38">
        <v>29.2</v>
      </c>
      <c r="C15" s="38">
        <v>0</v>
      </c>
      <c r="D15" s="38">
        <v>0</v>
      </c>
      <c r="E15" s="39">
        <v>0</v>
      </c>
      <c r="F15" s="38">
        <v>0.3</v>
      </c>
      <c r="G15" s="38">
        <v>0</v>
      </c>
      <c r="H15" s="38">
        <v>0</v>
      </c>
      <c r="I15" s="39">
        <v>0</v>
      </c>
      <c r="J15" s="38">
        <v>0</v>
      </c>
      <c r="K15" s="38">
        <v>0</v>
      </c>
      <c r="L15" s="38">
        <v>0</v>
      </c>
      <c r="M15" s="39">
        <v>0</v>
      </c>
      <c r="N15" s="19">
        <f>B15+F15+J15</f>
        <v>35.2</v>
      </c>
      <c r="O15" s="20">
        <f>C15+G15+K15</f>
        <v>0</v>
      </c>
      <c r="P15" s="38">
        <v>0</v>
      </c>
      <c r="Q15" s="41">
        <v>0</v>
      </c>
    </row>
    <row r="16" spans="1:17" s="7" customFormat="1" ht="13.5" customHeight="1">
      <c r="A16" s="45" t="s">
        <v>45</v>
      </c>
      <c r="B16" s="38">
        <v>29.2</v>
      </c>
      <c r="C16" s="38">
        <v>0</v>
      </c>
      <c r="D16" s="38">
        <v>0</v>
      </c>
      <c r="E16" s="39">
        <v>0</v>
      </c>
      <c r="F16" s="38">
        <v>0.3</v>
      </c>
      <c r="G16" s="38">
        <v>0</v>
      </c>
      <c r="H16" s="38">
        <v>0</v>
      </c>
      <c r="I16" s="39">
        <v>0</v>
      </c>
      <c r="J16" s="38">
        <v>0</v>
      </c>
      <c r="K16" s="38">
        <v>0</v>
      </c>
      <c r="L16" s="38">
        <v>0</v>
      </c>
      <c r="M16" s="39">
        <v>0</v>
      </c>
      <c r="N16" s="19">
        <f>B16+F16+J16</f>
        <v>35.2</v>
      </c>
      <c r="O16" s="20">
        <f>C16+G16+K16</f>
        <v>0</v>
      </c>
      <c r="P16" s="38">
        <v>0</v>
      </c>
      <c r="Q16" s="41">
        <v>0</v>
      </c>
    </row>
    <row r="17" spans="1:17" s="7" customFormat="1" ht="13.5" customHeight="1">
      <c r="A17" s="44" t="s">
        <v>46</v>
      </c>
      <c r="B17" s="38">
        <v>29.2</v>
      </c>
      <c r="C17" s="38">
        <v>0</v>
      </c>
      <c r="D17" s="38">
        <v>0</v>
      </c>
      <c r="E17" s="39">
        <v>0</v>
      </c>
      <c r="F17" s="38">
        <v>0.3</v>
      </c>
      <c r="G17" s="38">
        <v>0</v>
      </c>
      <c r="H17" s="38">
        <v>0</v>
      </c>
      <c r="I17" s="39">
        <v>0</v>
      </c>
      <c r="J17" s="38">
        <v>0</v>
      </c>
      <c r="K17" s="38">
        <v>0</v>
      </c>
      <c r="L17" s="38">
        <v>0</v>
      </c>
      <c r="M17" s="39">
        <v>0</v>
      </c>
      <c r="N17" s="19">
        <f>B17+F17+J17</f>
        <v>35.2</v>
      </c>
      <c r="O17" s="20">
        <f>C17+G17+K17</f>
        <v>0</v>
      </c>
      <c r="P17" s="38">
        <v>0</v>
      </c>
      <c r="Q17" s="41">
        <v>0</v>
      </c>
    </row>
    <row r="18" spans="1:17" s="7" customFormat="1" ht="13.5" customHeight="1">
      <c r="A18" s="44" t="s">
        <v>47</v>
      </c>
      <c r="B18" s="38">
        <v>29.2</v>
      </c>
      <c r="C18" s="38">
        <v>0</v>
      </c>
      <c r="D18" s="38">
        <v>0</v>
      </c>
      <c r="E18" s="39">
        <v>0</v>
      </c>
      <c r="F18" s="38">
        <v>0.3</v>
      </c>
      <c r="G18" s="38">
        <v>0</v>
      </c>
      <c r="H18" s="38">
        <v>0</v>
      </c>
      <c r="I18" s="39">
        <v>0</v>
      </c>
      <c r="J18" s="38">
        <v>0</v>
      </c>
      <c r="K18" s="38">
        <v>0</v>
      </c>
      <c r="L18" s="38">
        <v>0</v>
      </c>
      <c r="M18" s="39">
        <v>0</v>
      </c>
      <c r="N18" s="19">
        <f>B18+F18+J18</f>
        <v>35.2</v>
      </c>
      <c r="O18" s="20">
        <f>C18+G18+K18</f>
        <v>0</v>
      </c>
      <c r="P18" s="38">
        <v>0</v>
      </c>
      <c r="Q18" s="41">
        <v>0</v>
      </c>
    </row>
    <row r="19" spans="1:17" s="7" customFormat="1" ht="13.5" customHeight="1">
      <c r="A19" s="45" t="s">
        <v>48</v>
      </c>
      <c r="B19" s="38">
        <v>29.2</v>
      </c>
      <c r="C19" s="38">
        <v>7.592</v>
      </c>
      <c r="D19" s="38">
        <v>0</v>
      </c>
      <c r="E19" s="39">
        <v>7.592</v>
      </c>
      <c r="F19" s="38">
        <v>0.3</v>
      </c>
      <c r="G19" s="38">
        <v>0.078</v>
      </c>
      <c r="H19" s="38">
        <v>0</v>
      </c>
      <c r="I19" s="39">
        <v>0.078</v>
      </c>
      <c r="J19" s="38">
        <v>0</v>
      </c>
      <c r="K19" s="38">
        <v>0</v>
      </c>
      <c r="L19" s="38">
        <v>0</v>
      </c>
      <c r="M19" s="39">
        <v>0</v>
      </c>
      <c r="N19" s="19">
        <f>B19+F19+J19</f>
        <v>35.2</v>
      </c>
      <c r="O19" s="20">
        <f>C19+G19+K19</f>
        <v>0</v>
      </c>
      <c r="P19" s="38">
        <v>0</v>
      </c>
      <c r="Q19" s="41">
        <v>7.67</v>
      </c>
    </row>
    <row r="20" spans="1:17" s="7" customFormat="1" ht="13.5" customHeight="1">
      <c r="A20" s="45" t="s">
        <v>49</v>
      </c>
      <c r="B20" s="38">
        <v>29.2</v>
      </c>
      <c r="C20" s="38">
        <v>7.592</v>
      </c>
      <c r="D20" s="38">
        <v>0</v>
      </c>
      <c r="E20" s="39">
        <v>7.592</v>
      </c>
      <c r="F20" s="38">
        <v>0.3</v>
      </c>
      <c r="G20" s="38">
        <v>0.078</v>
      </c>
      <c r="H20" s="38">
        <v>0</v>
      </c>
      <c r="I20" s="39">
        <v>0.078</v>
      </c>
      <c r="J20" s="38">
        <v>0</v>
      </c>
      <c r="K20" s="38">
        <v>0</v>
      </c>
      <c r="L20" s="38">
        <v>0</v>
      </c>
      <c r="M20" s="39">
        <v>0</v>
      </c>
      <c r="N20" s="19">
        <f>B20+F20+J20</f>
        <v>35.2</v>
      </c>
      <c r="O20" s="20">
        <f>C20+G20+K20</f>
        <v>0</v>
      </c>
      <c r="P20" s="38">
        <v>0</v>
      </c>
      <c r="Q20" s="41">
        <v>7.67</v>
      </c>
    </row>
    <row r="21" spans="1:17" s="7" customFormat="1" ht="13.5" customHeight="1">
      <c r="A21" s="45" t="s">
        <v>50</v>
      </c>
      <c r="B21" s="38">
        <v>29.2</v>
      </c>
      <c r="C21" s="38">
        <v>7.592</v>
      </c>
      <c r="D21" s="38">
        <v>0</v>
      </c>
      <c r="E21" s="39">
        <v>7.592</v>
      </c>
      <c r="F21" s="38">
        <v>0.3</v>
      </c>
      <c r="G21" s="38">
        <v>0.078</v>
      </c>
      <c r="H21" s="38">
        <v>0</v>
      </c>
      <c r="I21" s="39">
        <v>0.078</v>
      </c>
      <c r="J21" s="38">
        <v>0</v>
      </c>
      <c r="K21" s="38">
        <v>0</v>
      </c>
      <c r="L21" s="38">
        <v>0</v>
      </c>
      <c r="M21" s="39">
        <v>0</v>
      </c>
      <c r="N21" s="19">
        <f>B21+F21+J21</f>
        <v>35.2</v>
      </c>
      <c r="O21" s="20">
        <f>C21+G21+K21</f>
        <v>0</v>
      </c>
      <c r="P21" s="38">
        <v>0</v>
      </c>
      <c r="Q21" s="41">
        <v>7.67</v>
      </c>
    </row>
    <row r="22" spans="1:17" s="7" customFormat="1" ht="13.5" customHeight="1">
      <c r="A22" s="45" t="s">
        <v>51</v>
      </c>
      <c r="B22" s="38">
        <v>29.2</v>
      </c>
      <c r="C22" s="38">
        <v>7.592</v>
      </c>
      <c r="D22" s="38">
        <v>0</v>
      </c>
      <c r="E22" s="39">
        <v>7.592</v>
      </c>
      <c r="F22" s="38">
        <v>0.3</v>
      </c>
      <c r="G22" s="38">
        <v>0.078</v>
      </c>
      <c r="H22" s="38">
        <v>0</v>
      </c>
      <c r="I22" s="39">
        <v>0.078</v>
      </c>
      <c r="J22" s="38">
        <v>0</v>
      </c>
      <c r="K22" s="38">
        <v>0</v>
      </c>
      <c r="L22" s="38">
        <v>0</v>
      </c>
      <c r="M22" s="39">
        <v>0</v>
      </c>
      <c r="N22" s="19">
        <f>B22+F22+J22</f>
        <v>35.2</v>
      </c>
      <c r="O22" s="20">
        <f>C22+G22+K22</f>
        <v>0</v>
      </c>
      <c r="P22" s="38">
        <v>0</v>
      </c>
      <c r="Q22" s="41">
        <v>7.67</v>
      </c>
    </row>
    <row r="23" spans="1:17" s="7" customFormat="1" ht="13.5" customHeight="1">
      <c r="A23" s="45" t="s">
        <v>52</v>
      </c>
      <c r="B23" s="38">
        <v>29.2</v>
      </c>
      <c r="C23" s="38">
        <v>7.592</v>
      </c>
      <c r="D23" s="38">
        <v>0</v>
      </c>
      <c r="E23" s="39">
        <v>7.592</v>
      </c>
      <c r="F23" s="38">
        <v>0.3</v>
      </c>
      <c r="G23" s="38">
        <v>0.078</v>
      </c>
      <c r="H23" s="38">
        <v>0</v>
      </c>
      <c r="I23" s="39">
        <v>0.078</v>
      </c>
      <c r="J23" s="38">
        <v>0</v>
      </c>
      <c r="K23" s="38">
        <v>0</v>
      </c>
      <c r="L23" s="38">
        <v>0</v>
      </c>
      <c r="M23" s="39">
        <v>0</v>
      </c>
      <c r="N23" s="19">
        <f>B23+F23+J23</f>
        <v>35.2</v>
      </c>
      <c r="O23" s="20">
        <f>C23+G23+K23</f>
        <v>0</v>
      </c>
      <c r="P23" s="38">
        <v>0</v>
      </c>
      <c r="Q23" s="41">
        <v>7.67</v>
      </c>
    </row>
    <row r="24" spans="1:17" s="7" customFormat="1" ht="13.5" customHeight="1">
      <c r="A24" s="44" t="s">
        <v>53</v>
      </c>
      <c r="B24" s="38">
        <v>29.2</v>
      </c>
      <c r="C24" s="38">
        <v>0.292</v>
      </c>
      <c r="D24" s="38">
        <v>0</v>
      </c>
      <c r="E24" s="39">
        <v>0.292</v>
      </c>
      <c r="F24" s="38">
        <v>0.3</v>
      </c>
      <c r="G24" s="38">
        <v>0.0029999999999999996</v>
      </c>
      <c r="H24" s="38">
        <v>0</v>
      </c>
      <c r="I24" s="39">
        <v>0.0029999999999999996</v>
      </c>
      <c r="J24" s="38">
        <v>0</v>
      </c>
      <c r="K24" s="38">
        <v>0</v>
      </c>
      <c r="L24" s="38">
        <v>0</v>
      </c>
      <c r="M24" s="39">
        <v>0</v>
      </c>
      <c r="N24" s="19">
        <f>B24+F24+J24</f>
        <v>35.2</v>
      </c>
      <c r="O24" s="20">
        <f>C24+G24+K24</f>
        <v>0</v>
      </c>
      <c r="P24" s="38">
        <v>0</v>
      </c>
      <c r="Q24" s="41">
        <v>0.295</v>
      </c>
    </row>
    <row r="25" spans="1:17" s="7" customFormat="1" ht="13.5" customHeight="1">
      <c r="A25" s="44" t="s">
        <v>54</v>
      </c>
      <c r="B25" s="38">
        <v>29.2</v>
      </c>
      <c r="C25" s="38">
        <v>0.292</v>
      </c>
      <c r="D25" s="38">
        <v>0</v>
      </c>
      <c r="E25" s="39">
        <v>0.292</v>
      </c>
      <c r="F25" s="38">
        <v>0.3</v>
      </c>
      <c r="G25" s="38">
        <v>0.0029999999999999996</v>
      </c>
      <c r="H25" s="38">
        <v>0</v>
      </c>
      <c r="I25" s="39">
        <v>0.0029999999999999996</v>
      </c>
      <c r="J25" s="38">
        <v>0</v>
      </c>
      <c r="K25" s="38">
        <v>0</v>
      </c>
      <c r="L25" s="38">
        <v>0</v>
      </c>
      <c r="M25" s="39">
        <v>0</v>
      </c>
      <c r="N25" s="19">
        <f>B25+F25+J25</f>
        <v>35.2</v>
      </c>
      <c r="O25" s="20">
        <f>C25+G25+K25</f>
        <v>0</v>
      </c>
      <c r="P25" s="38">
        <v>0</v>
      </c>
      <c r="Q25" s="41">
        <v>0.295</v>
      </c>
    </row>
    <row r="26" spans="1:17" s="7" customFormat="1" ht="13.5" customHeight="1">
      <c r="A26" s="45" t="s">
        <v>55</v>
      </c>
      <c r="B26" s="38">
        <v>29.2</v>
      </c>
      <c r="C26" s="38">
        <v>0.292</v>
      </c>
      <c r="D26" s="38">
        <v>0</v>
      </c>
      <c r="E26" s="39">
        <v>0.292</v>
      </c>
      <c r="F26" s="38">
        <v>0.3</v>
      </c>
      <c r="G26" s="38">
        <v>0.0029999999999999996</v>
      </c>
      <c r="H26" s="38">
        <v>0</v>
      </c>
      <c r="I26" s="39">
        <v>0.0029999999999999996</v>
      </c>
      <c r="J26" s="38">
        <v>0</v>
      </c>
      <c r="K26" s="38">
        <v>0</v>
      </c>
      <c r="L26" s="38">
        <v>0</v>
      </c>
      <c r="M26" s="39">
        <v>0</v>
      </c>
      <c r="N26" s="19">
        <f>B26+F26+J26</f>
        <v>35.2</v>
      </c>
      <c r="O26" s="20">
        <f>C26+G26+K26</f>
        <v>0</v>
      </c>
      <c r="P26" s="38">
        <v>0</v>
      </c>
      <c r="Q26" s="41">
        <v>0.295</v>
      </c>
    </row>
    <row r="27" spans="1:17" s="7" customFormat="1" ht="13.5" customHeight="1">
      <c r="A27" s="45" t="s">
        <v>56</v>
      </c>
      <c r="B27" s="38">
        <v>29.2</v>
      </c>
      <c r="C27" s="38">
        <v>0.292</v>
      </c>
      <c r="D27" s="38">
        <v>0</v>
      </c>
      <c r="E27" s="39">
        <v>0.292</v>
      </c>
      <c r="F27" s="38">
        <v>0.3</v>
      </c>
      <c r="G27" s="38">
        <v>0.0029999999999999996</v>
      </c>
      <c r="H27" s="38">
        <v>0</v>
      </c>
      <c r="I27" s="39">
        <v>0.0029999999999999996</v>
      </c>
      <c r="J27" s="38">
        <v>0</v>
      </c>
      <c r="K27" s="38">
        <v>0</v>
      </c>
      <c r="L27" s="38">
        <v>0</v>
      </c>
      <c r="M27" s="39">
        <v>0</v>
      </c>
      <c r="N27" s="19">
        <f>B27+F27+J27</f>
        <v>35.2</v>
      </c>
      <c r="O27" s="20">
        <f>C27+G27+K27</f>
        <v>0</v>
      </c>
      <c r="P27" s="38">
        <v>0</v>
      </c>
      <c r="Q27" s="41">
        <v>0.295</v>
      </c>
    </row>
    <row r="28" spans="1:17" s="7" customFormat="1" ht="13.5" customHeight="1">
      <c r="A28" s="45" t="s">
        <v>57</v>
      </c>
      <c r="B28" s="38">
        <v>29.2</v>
      </c>
      <c r="C28" s="38">
        <v>0.292</v>
      </c>
      <c r="D28" s="38">
        <v>0</v>
      </c>
      <c r="E28" s="39">
        <v>0.292</v>
      </c>
      <c r="F28" s="38">
        <v>0.3</v>
      </c>
      <c r="G28" s="38">
        <v>0.0029999999999999996</v>
      </c>
      <c r="H28" s="38">
        <v>0</v>
      </c>
      <c r="I28" s="39">
        <v>0.0029999999999999996</v>
      </c>
      <c r="J28" s="38">
        <v>0</v>
      </c>
      <c r="K28" s="38">
        <v>0</v>
      </c>
      <c r="L28" s="38">
        <v>0</v>
      </c>
      <c r="M28" s="39">
        <v>0</v>
      </c>
      <c r="N28" s="19">
        <f>B28+F28+J28</f>
        <v>35.2</v>
      </c>
      <c r="O28" s="20">
        <f>C28+G28+K28</f>
        <v>0</v>
      </c>
      <c r="P28" s="38">
        <v>0</v>
      </c>
      <c r="Q28" s="41">
        <v>0.295</v>
      </c>
    </row>
    <row r="29" spans="1:17" s="7" customFormat="1" ht="13.5" customHeight="1">
      <c r="A29" s="45" t="s">
        <v>58</v>
      </c>
      <c r="B29" s="38">
        <v>29.2</v>
      </c>
      <c r="C29" s="38">
        <v>0.292</v>
      </c>
      <c r="D29" s="38">
        <v>0</v>
      </c>
      <c r="E29" s="39">
        <v>0.292</v>
      </c>
      <c r="F29" s="38">
        <v>0.3</v>
      </c>
      <c r="G29" s="38">
        <v>0.0029999999999999996</v>
      </c>
      <c r="H29" s="38">
        <v>0</v>
      </c>
      <c r="I29" s="39">
        <v>0.0029999999999999996</v>
      </c>
      <c r="J29" s="38">
        <v>0</v>
      </c>
      <c r="K29" s="38">
        <v>0</v>
      </c>
      <c r="L29" s="38">
        <v>0</v>
      </c>
      <c r="M29" s="39">
        <v>0</v>
      </c>
      <c r="N29" s="19">
        <f>B29+F29+J29</f>
        <v>35.2</v>
      </c>
      <c r="O29" s="20">
        <f>C29+G29+K29</f>
        <v>0</v>
      </c>
      <c r="P29" s="38">
        <v>0</v>
      </c>
      <c r="Q29" s="41">
        <v>0.295</v>
      </c>
    </row>
    <row r="30" spans="1:17" s="7" customFormat="1" ht="13.5" customHeight="1">
      <c r="A30" s="45" t="s">
        <v>59</v>
      </c>
      <c r="B30" s="38">
        <v>29.2</v>
      </c>
      <c r="C30" s="38">
        <v>0.292</v>
      </c>
      <c r="D30" s="38">
        <v>0</v>
      </c>
      <c r="E30" s="39">
        <v>0.292</v>
      </c>
      <c r="F30" s="38">
        <v>0.3</v>
      </c>
      <c r="G30" s="38">
        <v>0.0029999999999999996</v>
      </c>
      <c r="H30" s="38">
        <v>0</v>
      </c>
      <c r="I30" s="39">
        <v>0.0029999999999999996</v>
      </c>
      <c r="J30" s="38">
        <v>0</v>
      </c>
      <c r="K30" s="38">
        <v>0</v>
      </c>
      <c r="L30" s="38">
        <v>0</v>
      </c>
      <c r="M30" s="39">
        <v>0</v>
      </c>
      <c r="N30" s="19">
        <f>B30+F30+J30</f>
        <v>35.2</v>
      </c>
      <c r="O30" s="20">
        <f>C30+G30+K30</f>
        <v>0</v>
      </c>
      <c r="P30" s="38">
        <v>0</v>
      </c>
      <c r="Q30" s="41">
        <v>0.295</v>
      </c>
    </row>
    <row r="31" spans="1:17" s="7" customFormat="1" ht="13.5" customHeight="1">
      <c r="A31" s="44" t="s">
        <v>60</v>
      </c>
      <c r="B31" s="38">
        <v>29.2</v>
      </c>
      <c r="C31" s="38">
        <v>0.292</v>
      </c>
      <c r="D31" s="38">
        <v>0</v>
      </c>
      <c r="E31" s="39">
        <v>0.292</v>
      </c>
      <c r="F31" s="38">
        <v>0.3</v>
      </c>
      <c r="G31" s="38">
        <v>0.0029999999999999996</v>
      </c>
      <c r="H31" s="38">
        <v>0</v>
      </c>
      <c r="I31" s="39">
        <v>0.0029999999999999996</v>
      </c>
      <c r="J31" s="38">
        <v>0</v>
      </c>
      <c r="K31" s="38">
        <v>0</v>
      </c>
      <c r="L31" s="38">
        <v>0</v>
      </c>
      <c r="M31" s="39">
        <v>0</v>
      </c>
      <c r="N31" s="19">
        <f>B31+F31+J31</f>
        <v>35.2</v>
      </c>
      <c r="O31" s="20">
        <f>C31+G31+K31</f>
        <v>0</v>
      </c>
      <c r="P31" s="38">
        <v>0</v>
      </c>
      <c r="Q31" s="41">
        <v>0.295</v>
      </c>
    </row>
    <row r="32" spans="1:17" s="7" customFormat="1" ht="13.5" customHeight="1">
      <c r="A32" s="44" t="s">
        <v>61</v>
      </c>
      <c r="B32" s="38">
        <v>29.2</v>
      </c>
      <c r="C32" s="38">
        <v>0.292</v>
      </c>
      <c r="D32" s="38">
        <v>0</v>
      </c>
      <c r="E32" s="39">
        <v>0.292</v>
      </c>
      <c r="F32" s="38">
        <v>0.3</v>
      </c>
      <c r="G32" s="38">
        <v>0.0029999999999999996</v>
      </c>
      <c r="H32" s="38">
        <v>0</v>
      </c>
      <c r="I32" s="39">
        <v>0.0029999999999999996</v>
      </c>
      <c r="J32" s="38">
        <v>0</v>
      </c>
      <c r="K32" s="38">
        <v>0</v>
      </c>
      <c r="L32" s="38">
        <v>0</v>
      </c>
      <c r="M32" s="39">
        <v>0</v>
      </c>
      <c r="N32" s="19">
        <f>B32+F32+J32</f>
        <v>35.2</v>
      </c>
      <c r="O32" s="20">
        <f>C32+G32+K32</f>
        <v>0</v>
      </c>
      <c r="P32" s="38">
        <v>0</v>
      </c>
      <c r="Q32" s="41">
        <v>0.295</v>
      </c>
    </row>
    <row r="33" spans="1:17" s="7" customFormat="1" ht="13.5" customHeight="1">
      <c r="A33" s="45" t="s">
        <v>62</v>
      </c>
      <c r="B33" s="38">
        <v>29.2</v>
      </c>
      <c r="C33" s="38">
        <v>0.292</v>
      </c>
      <c r="D33" s="38">
        <v>0</v>
      </c>
      <c r="E33" s="39">
        <v>0.292</v>
      </c>
      <c r="F33" s="38">
        <v>0.3</v>
      </c>
      <c r="G33" s="38">
        <v>0.0029999999999999996</v>
      </c>
      <c r="H33" s="38">
        <v>0</v>
      </c>
      <c r="I33" s="39">
        <v>0.0029999999999999996</v>
      </c>
      <c r="J33" s="38">
        <v>0</v>
      </c>
      <c r="K33" s="38">
        <v>0</v>
      </c>
      <c r="L33" s="38">
        <v>0</v>
      </c>
      <c r="M33" s="39">
        <v>0</v>
      </c>
      <c r="N33" s="19">
        <f>B33+F33+J33</f>
        <v>35.2</v>
      </c>
      <c r="O33" s="20">
        <f>C33+G33+K33</f>
        <v>0</v>
      </c>
      <c r="P33" s="38">
        <v>0</v>
      </c>
      <c r="Q33" s="41">
        <v>0.295</v>
      </c>
    </row>
    <row r="34" spans="1:17" s="7" customFormat="1" ht="13.5" customHeight="1">
      <c r="A34" s="45" t="s">
        <v>63</v>
      </c>
      <c r="B34" s="38">
        <v>29.2</v>
      </c>
      <c r="C34" s="38">
        <v>0.292</v>
      </c>
      <c r="D34" s="38">
        <v>0</v>
      </c>
      <c r="E34" s="39">
        <v>0.292</v>
      </c>
      <c r="F34" s="38">
        <v>0.3</v>
      </c>
      <c r="G34" s="38">
        <v>0.0029999999999999996</v>
      </c>
      <c r="H34" s="38">
        <v>0</v>
      </c>
      <c r="I34" s="39">
        <v>0.0029999999999999996</v>
      </c>
      <c r="J34" s="38">
        <v>0</v>
      </c>
      <c r="K34" s="38">
        <v>0</v>
      </c>
      <c r="L34" s="38">
        <v>0</v>
      </c>
      <c r="M34" s="39">
        <v>0</v>
      </c>
      <c r="N34" s="19">
        <f>B34+F34+J34</f>
        <v>35.2</v>
      </c>
      <c r="O34" s="20">
        <f>C34+G34+K34</f>
        <v>0</v>
      </c>
      <c r="P34" s="38">
        <v>0</v>
      </c>
      <c r="Q34" s="41">
        <v>0.295</v>
      </c>
    </row>
    <row r="35" spans="1:17" s="7" customFormat="1" ht="13.5" customHeight="1">
      <c r="A35" s="45" t="s">
        <v>64</v>
      </c>
      <c r="B35" s="38">
        <v>29.2</v>
      </c>
      <c r="C35" s="38">
        <v>0.292</v>
      </c>
      <c r="D35" s="38">
        <v>0</v>
      </c>
      <c r="E35" s="39">
        <v>0.292</v>
      </c>
      <c r="F35" s="38">
        <v>0.3</v>
      </c>
      <c r="G35" s="38">
        <v>0.0029999999999999996</v>
      </c>
      <c r="H35" s="38">
        <v>0</v>
      </c>
      <c r="I35" s="39">
        <v>0.0029999999999999996</v>
      </c>
      <c r="J35" s="38">
        <v>0</v>
      </c>
      <c r="K35" s="38">
        <v>0</v>
      </c>
      <c r="L35" s="38">
        <v>0</v>
      </c>
      <c r="M35" s="39">
        <v>0</v>
      </c>
      <c r="N35" s="19">
        <f>B35+F35+J35</f>
        <v>35.2</v>
      </c>
      <c r="O35" s="20">
        <f>C35+G35+K35</f>
        <v>0</v>
      </c>
      <c r="P35" s="38">
        <v>0</v>
      </c>
      <c r="Q35" s="41">
        <v>0.295</v>
      </c>
    </row>
    <row r="36" spans="1:17" s="7" customFormat="1" ht="13.5" customHeight="1">
      <c r="A36" s="45" t="s">
        <v>65</v>
      </c>
      <c r="B36" s="38">
        <v>29.2</v>
      </c>
      <c r="C36" s="38">
        <v>0.292</v>
      </c>
      <c r="D36" s="38">
        <v>0</v>
      </c>
      <c r="E36" s="39">
        <v>0.292</v>
      </c>
      <c r="F36" s="38">
        <v>0.3</v>
      </c>
      <c r="G36" s="38">
        <v>0.0029999999999999996</v>
      </c>
      <c r="H36" s="38">
        <v>0</v>
      </c>
      <c r="I36" s="39">
        <v>0.0029999999999999996</v>
      </c>
      <c r="J36" s="38">
        <v>0</v>
      </c>
      <c r="K36" s="38">
        <v>0</v>
      </c>
      <c r="L36" s="38">
        <v>0</v>
      </c>
      <c r="M36" s="39">
        <v>0</v>
      </c>
      <c r="N36" s="19">
        <f>B36+F36+J36</f>
        <v>35.2</v>
      </c>
      <c r="O36" s="20">
        <f>C36+G36+K36</f>
        <v>0</v>
      </c>
      <c r="P36" s="38">
        <v>0</v>
      </c>
      <c r="Q36" s="41">
        <v>0.295</v>
      </c>
    </row>
    <row r="37" spans="1:17" s="7" customFormat="1" ht="13.5" customHeight="1">
      <c r="A37" s="45" t="s">
        <v>66</v>
      </c>
      <c r="B37" s="38">
        <v>29.2</v>
      </c>
      <c r="C37" s="38">
        <v>0.292</v>
      </c>
      <c r="D37" s="38">
        <v>0</v>
      </c>
      <c r="E37" s="39">
        <v>0.292</v>
      </c>
      <c r="F37" s="38">
        <v>0.3</v>
      </c>
      <c r="G37" s="38">
        <v>0.0029999999999999996</v>
      </c>
      <c r="H37" s="38">
        <v>0</v>
      </c>
      <c r="I37" s="39">
        <v>0.0029999999999999996</v>
      </c>
      <c r="J37" s="38">
        <v>0</v>
      </c>
      <c r="K37" s="38">
        <v>0</v>
      </c>
      <c r="L37" s="38">
        <v>0</v>
      </c>
      <c r="M37" s="39">
        <v>0</v>
      </c>
      <c r="N37" s="19">
        <f>B37+F37+J37</f>
        <v>35.2</v>
      </c>
      <c r="O37" s="20">
        <f>C37+G37+K37</f>
        <v>0</v>
      </c>
      <c r="P37" s="38">
        <v>0</v>
      </c>
      <c r="Q37" s="41">
        <v>0.295</v>
      </c>
    </row>
    <row r="38" spans="1:17" s="7" customFormat="1" ht="13.5" customHeight="1">
      <c r="A38" s="44" t="s">
        <v>67</v>
      </c>
      <c r="B38" s="38">
        <v>29.2</v>
      </c>
      <c r="C38" s="38">
        <v>0.292</v>
      </c>
      <c r="D38" s="38">
        <v>0</v>
      </c>
      <c r="E38" s="39">
        <v>0.292</v>
      </c>
      <c r="F38" s="38">
        <v>0.3</v>
      </c>
      <c r="G38" s="38">
        <v>0.0029999999999999996</v>
      </c>
      <c r="H38" s="38">
        <v>0</v>
      </c>
      <c r="I38" s="39">
        <v>0.0029999999999999996</v>
      </c>
      <c r="J38" s="38">
        <v>0</v>
      </c>
      <c r="K38" s="38">
        <v>0</v>
      </c>
      <c r="L38" s="38">
        <v>0</v>
      </c>
      <c r="M38" s="39">
        <v>0</v>
      </c>
      <c r="N38" s="19">
        <f>B38+F38+J38</f>
        <v>35.2</v>
      </c>
      <c r="O38" s="20">
        <f>C38+G38+K38</f>
        <v>0</v>
      </c>
      <c r="P38" s="38">
        <v>0</v>
      </c>
      <c r="Q38" s="41">
        <v>0.295</v>
      </c>
    </row>
    <row r="39" spans="1:17" s="7" customFormat="1" ht="13.5" customHeight="1">
      <c r="A39" s="44" t="s">
        <v>68</v>
      </c>
      <c r="B39" s="38">
        <v>29.2</v>
      </c>
      <c r="C39" s="38">
        <v>0.292</v>
      </c>
      <c r="D39" s="38">
        <v>0</v>
      </c>
      <c r="E39" s="39">
        <v>0.292</v>
      </c>
      <c r="F39" s="38">
        <v>0.3</v>
      </c>
      <c r="G39" s="38">
        <v>0.0029999999999999996</v>
      </c>
      <c r="H39" s="38">
        <v>0</v>
      </c>
      <c r="I39" s="39">
        <v>0.0029999999999999996</v>
      </c>
      <c r="J39" s="38">
        <v>0</v>
      </c>
      <c r="K39" s="38">
        <v>0</v>
      </c>
      <c r="L39" s="38">
        <v>0</v>
      </c>
      <c r="M39" s="39">
        <v>0</v>
      </c>
      <c r="N39" s="19">
        <f>B39+F39+J39</f>
        <v>35.2</v>
      </c>
      <c r="O39" s="20">
        <f>C39+G39+K39</f>
        <v>0</v>
      </c>
      <c r="P39" s="38">
        <v>0</v>
      </c>
      <c r="Q39" s="41">
        <v>0.295</v>
      </c>
    </row>
    <row r="41" ht="45" customHeight="1"/>
  </sheetData>
  <mergeCells count="4">
    <mergeCell ref="B7:E7"/>
    <mergeCell ref="F7:I7"/>
    <mergeCell ref="J7:M7"/>
    <mergeCell ref="N7:Q7"/>
  </mergeCells>
  <conditionalFormatting sqref="A9:A39">
    <cfRule type="expression" priority="1" dxfId="0" stopIfTrue="1">
      <formula>Z9="x"</formula>
    </cfRule>
  </conditionalFormatting>
  <printOptions horizontalCentered="1"/>
  <pageMargins left="0.23622047244094488" right="0.23622047244094488" top="0.5118110236220472" bottom="0.23622047244094488" header="0" footer="0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zoomScale="90" zoomScaleNormal="90" workbookViewId="0" topLeftCell="A1">
      <selection activeCell="A1" sqref="A1"/>
    </sheetView>
  </sheetViews>
  <sheetFormatPr defaultColWidth="9.140625" defaultRowHeight="45" customHeight="1"/>
  <cols>
    <col min="1" max="1" width="11.8515625" style="0" bestFit="1" customWidth="1"/>
    <col min="2" max="2" width="13.7109375" style="0" bestFit="1" customWidth="1"/>
    <col min="3" max="3" width="15.7109375" style="0" bestFit="1" customWidth="1"/>
    <col min="4" max="5" width="16.7109375" style="0" bestFit="1" customWidth="1"/>
    <col min="6" max="6" width="13.7109375" style="0" bestFit="1" customWidth="1"/>
    <col min="7" max="7" width="15.7109375" style="0" bestFit="1" customWidth="1"/>
    <col min="8" max="9" width="16.7109375" style="0" bestFit="1" customWidth="1"/>
    <col min="10" max="10" width="13.7109375" style="0" bestFit="1" customWidth="1"/>
    <col min="11" max="11" width="15.7109375" style="0" bestFit="1" customWidth="1"/>
    <col min="12" max="13" width="16.7109375" style="0" bestFit="1" customWidth="1"/>
    <col min="14" max="14" width="13.7109375" style="0" bestFit="1" customWidth="1"/>
    <col min="15" max="15" width="15.7109375" style="0" bestFit="1" customWidth="1"/>
    <col min="16" max="17" width="16.7109375" style="0" bestFit="1" customWidth="1"/>
  </cols>
  <sheetData>
    <row r="1" s="4" customFormat="1" ht="20.25">
      <c r="A1" s="1" t="str">
        <f>'MAZARA (Sm3)'!A1</f>
        <v>THERMAL YEAR 2010/2011</v>
      </c>
    </row>
    <row r="2" s="4" customFormat="1" ht="20.25">
      <c r="A2" s="1" t="str">
        <f>'MAZARA (Sm3)'!A2</f>
        <v>Month: MARCH</v>
      </c>
    </row>
    <row r="3" s="4" customFormat="1" ht="20.25">
      <c r="A3" s="5" t="s">
        <v>14</v>
      </c>
    </row>
    <row r="4" ht="19.5" customHeight="1">
      <c r="A4" s="6" t="s">
        <v>3</v>
      </c>
    </row>
    <row r="5" s="7" customFormat="1" ht="9.75" customHeight="1"/>
    <row r="6" s="7" customFormat="1" ht="30" customHeight="1"/>
    <row r="7" spans="2:17" s="7" customFormat="1" ht="42.75" customHeight="1">
      <c r="B7" s="48" t="s">
        <v>4</v>
      </c>
      <c r="C7" s="49"/>
      <c r="D7" s="49"/>
      <c r="E7" s="50"/>
      <c r="F7" s="48" t="s">
        <v>5</v>
      </c>
      <c r="G7" s="49"/>
      <c r="H7" s="49"/>
      <c r="I7" s="50"/>
      <c r="J7" s="48" t="s">
        <v>6</v>
      </c>
      <c r="K7" s="49"/>
      <c r="L7" s="49"/>
      <c r="M7" s="50"/>
      <c r="N7" s="51" t="s">
        <v>7</v>
      </c>
      <c r="O7" s="52"/>
      <c r="P7" s="52"/>
      <c r="Q7" s="53"/>
    </row>
    <row r="8" spans="1:17" s="7" customFormat="1" ht="71.25" customHeight="1">
      <c r="A8" s="9" t="s">
        <v>8</v>
      </c>
      <c r="B8" s="10" t="s">
        <v>9</v>
      </c>
      <c r="C8" s="11" t="s">
        <v>10</v>
      </c>
      <c r="D8" s="11" t="s">
        <v>11</v>
      </c>
      <c r="E8" s="11" t="s">
        <v>12</v>
      </c>
      <c r="F8" s="10" t="s">
        <v>5</v>
      </c>
      <c r="G8" s="11" t="s">
        <v>10</v>
      </c>
      <c r="H8" s="11" t="s">
        <v>11</v>
      </c>
      <c r="I8" s="11" t="s">
        <v>12</v>
      </c>
      <c r="J8" s="10" t="s">
        <v>6</v>
      </c>
      <c r="K8" s="11" t="s">
        <v>10</v>
      </c>
      <c r="L8" s="11" t="s">
        <v>11</v>
      </c>
      <c r="M8" s="11" t="s">
        <v>12</v>
      </c>
      <c r="N8" s="12" t="s">
        <v>7</v>
      </c>
      <c r="O8" s="13" t="s">
        <v>10</v>
      </c>
      <c r="P8" s="13" t="s">
        <v>11</v>
      </c>
      <c r="Q8" s="14" t="s">
        <v>12</v>
      </c>
    </row>
    <row r="9" spans="1:17" s="7" customFormat="1" ht="13.5" customHeight="1">
      <c r="A9" s="44" t="s">
        <v>38</v>
      </c>
      <c r="B9" s="38">
        <v>107</v>
      </c>
      <c r="C9" s="38">
        <v>0</v>
      </c>
      <c r="D9" s="38">
        <v>0</v>
      </c>
      <c r="E9" s="39">
        <v>0</v>
      </c>
      <c r="F9" s="38">
        <v>2.4</v>
      </c>
      <c r="G9" s="38">
        <v>0</v>
      </c>
      <c r="H9" s="38">
        <v>0</v>
      </c>
      <c r="I9" s="39">
        <v>0</v>
      </c>
      <c r="J9" s="38">
        <v>0</v>
      </c>
      <c r="K9" s="38">
        <v>0</v>
      </c>
      <c r="L9" s="38">
        <v>0</v>
      </c>
      <c r="M9" s="39">
        <v>0</v>
      </c>
      <c r="N9" s="19">
        <f>B9+F9+J9</f>
        <v>119.2</v>
      </c>
      <c r="O9" s="20">
        <f>C9+G9+K9</f>
        <v>0</v>
      </c>
      <c r="P9" s="38">
        <v>0</v>
      </c>
      <c r="Q9" s="41">
        <v>0</v>
      </c>
    </row>
    <row r="10" spans="1:17" s="7" customFormat="1" ht="13.5" customHeight="1">
      <c r="A10" s="44" t="s">
        <v>39</v>
      </c>
      <c r="B10" s="38">
        <v>107</v>
      </c>
      <c r="C10" s="38">
        <v>0</v>
      </c>
      <c r="D10" s="38">
        <v>0</v>
      </c>
      <c r="E10" s="39">
        <v>0</v>
      </c>
      <c r="F10" s="38">
        <v>2.4</v>
      </c>
      <c r="G10" s="38">
        <v>0</v>
      </c>
      <c r="H10" s="38">
        <v>0</v>
      </c>
      <c r="I10" s="39">
        <v>0</v>
      </c>
      <c r="J10" s="38">
        <v>0</v>
      </c>
      <c r="K10" s="38">
        <v>0</v>
      </c>
      <c r="L10" s="38">
        <v>0</v>
      </c>
      <c r="M10" s="39">
        <v>0</v>
      </c>
      <c r="N10" s="19">
        <f>B10+F10+J10</f>
        <v>119.2</v>
      </c>
      <c r="O10" s="20">
        <f>C10+G10+K10</f>
        <v>0</v>
      </c>
      <c r="P10" s="38">
        <v>0</v>
      </c>
      <c r="Q10" s="41">
        <v>0</v>
      </c>
    </row>
    <row r="11" spans="1:17" s="7" customFormat="1" ht="13.5" customHeight="1">
      <c r="A11" s="44" t="s">
        <v>40</v>
      </c>
      <c r="B11" s="38">
        <v>107</v>
      </c>
      <c r="C11" s="38">
        <v>0</v>
      </c>
      <c r="D11" s="38">
        <v>0</v>
      </c>
      <c r="E11" s="39">
        <v>0</v>
      </c>
      <c r="F11" s="38">
        <v>2.4</v>
      </c>
      <c r="G11" s="38">
        <v>0</v>
      </c>
      <c r="H11" s="38">
        <v>0</v>
      </c>
      <c r="I11" s="39">
        <v>0</v>
      </c>
      <c r="J11" s="38">
        <v>0</v>
      </c>
      <c r="K11" s="38">
        <v>0</v>
      </c>
      <c r="L11" s="38">
        <v>0</v>
      </c>
      <c r="M11" s="39">
        <v>0</v>
      </c>
      <c r="N11" s="19">
        <f>B11+F11+J11</f>
        <v>119.2</v>
      </c>
      <c r="O11" s="20">
        <f>C11+G11+K11</f>
        <v>0</v>
      </c>
      <c r="P11" s="38">
        <v>0</v>
      </c>
      <c r="Q11" s="41">
        <v>0</v>
      </c>
    </row>
    <row r="12" spans="1:17" s="7" customFormat="1" ht="13.5" customHeight="1">
      <c r="A12" s="45" t="s">
        <v>41</v>
      </c>
      <c r="B12" s="38">
        <v>107</v>
      </c>
      <c r="C12" s="38">
        <v>0</v>
      </c>
      <c r="D12" s="38">
        <v>0</v>
      </c>
      <c r="E12" s="39">
        <v>0</v>
      </c>
      <c r="F12" s="38">
        <v>2.4</v>
      </c>
      <c r="G12" s="38">
        <v>0</v>
      </c>
      <c r="H12" s="38">
        <v>0</v>
      </c>
      <c r="I12" s="39">
        <v>0</v>
      </c>
      <c r="J12" s="38">
        <v>0</v>
      </c>
      <c r="K12" s="38">
        <v>0</v>
      </c>
      <c r="L12" s="38">
        <v>0</v>
      </c>
      <c r="M12" s="39">
        <v>0</v>
      </c>
      <c r="N12" s="19">
        <f>B12+F12+J12</f>
        <v>119.2</v>
      </c>
      <c r="O12" s="20">
        <f>C12+G12+K12</f>
        <v>0</v>
      </c>
      <c r="P12" s="38">
        <v>0</v>
      </c>
      <c r="Q12" s="41">
        <v>0</v>
      </c>
    </row>
    <row r="13" spans="1:17" s="7" customFormat="1" ht="13.5" customHeight="1">
      <c r="A13" s="45" t="s">
        <v>42</v>
      </c>
      <c r="B13" s="38">
        <v>107</v>
      </c>
      <c r="C13" s="38">
        <v>0</v>
      </c>
      <c r="D13" s="38">
        <v>0</v>
      </c>
      <c r="E13" s="39">
        <v>0</v>
      </c>
      <c r="F13" s="38">
        <v>2.4</v>
      </c>
      <c r="G13" s="38">
        <v>0</v>
      </c>
      <c r="H13" s="38">
        <v>0</v>
      </c>
      <c r="I13" s="39">
        <v>0</v>
      </c>
      <c r="J13" s="38">
        <v>0</v>
      </c>
      <c r="K13" s="38">
        <v>0</v>
      </c>
      <c r="L13" s="38">
        <v>0</v>
      </c>
      <c r="M13" s="39">
        <v>0</v>
      </c>
      <c r="N13" s="19">
        <f>B13+F13+J13</f>
        <v>119.2</v>
      </c>
      <c r="O13" s="20">
        <f>C13+G13+K13</f>
        <v>0</v>
      </c>
      <c r="P13" s="38">
        <v>0</v>
      </c>
      <c r="Q13" s="41">
        <v>0</v>
      </c>
    </row>
    <row r="14" spans="1:17" s="7" customFormat="1" ht="13.5" customHeight="1">
      <c r="A14" s="45" t="s">
        <v>43</v>
      </c>
      <c r="B14" s="38">
        <v>107</v>
      </c>
      <c r="C14" s="38">
        <v>0</v>
      </c>
      <c r="D14" s="38">
        <v>0</v>
      </c>
      <c r="E14" s="39">
        <v>0</v>
      </c>
      <c r="F14" s="38">
        <v>2.4</v>
      </c>
      <c r="G14" s="38">
        <v>0</v>
      </c>
      <c r="H14" s="38">
        <v>0</v>
      </c>
      <c r="I14" s="39">
        <v>0</v>
      </c>
      <c r="J14" s="38">
        <v>0</v>
      </c>
      <c r="K14" s="38">
        <v>0</v>
      </c>
      <c r="L14" s="38">
        <v>0</v>
      </c>
      <c r="M14" s="39">
        <v>0</v>
      </c>
      <c r="N14" s="19">
        <f>B14+F14+J14</f>
        <v>119.2</v>
      </c>
      <c r="O14" s="20">
        <f>C14+G14+K14</f>
        <v>0</v>
      </c>
      <c r="P14" s="38">
        <v>0</v>
      </c>
      <c r="Q14" s="41">
        <v>0</v>
      </c>
    </row>
    <row r="15" spans="1:17" s="7" customFormat="1" ht="13.5" customHeight="1">
      <c r="A15" s="45" t="s">
        <v>44</v>
      </c>
      <c r="B15" s="38">
        <v>107</v>
      </c>
      <c r="C15" s="38">
        <v>0</v>
      </c>
      <c r="D15" s="38">
        <v>0</v>
      </c>
      <c r="E15" s="39">
        <v>0</v>
      </c>
      <c r="F15" s="38">
        <v>2.4</v>
      </c>
      <c r="G15" s="38">
        <v>0</v>
      </c>
      <c r="H15" s="38">
        <v>0</v>
      </c>
      <c r="I15" s="39">
        <v>0</v>
      </c>
      <c r="J15" s="38">
        <v>0</v>
      </c>
      <c r="K15" s="38">
        <v>0</v>
      </c>
      <c r="L15" s="38">
        <v>0</v>
      </c>
      <c r="M15" s="39">
        <v>0</v>
      </c>
      <c r="N15" s="19">
        <f>B15+F15+J15</f>
        <v>119.2</v>
      </c>
      <c r="O15" s="20">
        <f>C15+G15+K15</f>
        <v>0</v>
      </c>
      <c r="P15" s="38">
        <v>0</v>
      </c>
      <c r="Q15" s="41">
        <v>0</v>
      </c>
    </row>
    <row r="16" spans="1:17" s="7" customFormat="1" ht="13.5" customHeight="1">
      <c r="A16" s="45" t="s">
        <v>45</v>
      </c>
      <c r="B16" s="38">
        <v>107</v>
      </c>
      <c r="C16" s="38">
        <v>0</v>
      </c>
      <c r="D16" s="38">
        <v>0</v>
      </c>
      <c r="E16" s="39">
        <v>0</v>
      </c>
      <c r="F16" s="38">
        <v>2.4</v>
      </c>
      <c r="G16" s="38">
        <v>0</v>
      </c>
      <c r="H16" s="38">
        <v>0</v>
      </c>
      <c r="I16" s="39">
        <v>0</v>
      </c>
      <c r="J16" s="38">
        <v>0</v>
      </c>
      <c r="K16" s="38">
        <v>0</v>
      </c>
      <c r="L16" s="38">
        <v>0</v>
      </c>
      <c r="M16" s="39">
        <v>0</v>
      </c>
      <c r="N16" s="19">
        <f>B16+F16+J16</f>
        <v>119.2</v>
      </c>
      <c r="O16" s="20">
        <f>C16+G16+K16</f>
        <v>0</v>
      </c>
      <c r="P16" s="38">
        <v>0</v>
      </c>
      <c r="Q16" s="41">
        <v>0</v>
      </c>
    </row>
    <row r="17" spans="1:17" s="7" customFormat="1" ht="13.5" customHeight="1">
      <c r="A17" s="44" t="s">
        <v>46</v>
      </c>
      <c r="B17" s="38">
        <v>107</v>
      </c>
      <c r="C17" s="38">
        <v>0</v>
      </c>
      <c r="D17" s="38">
        <v>0</v>
      </c>
      <c r="E17" s="39">
        <v>0</v>
      </c>
      <c r="F17" s="38">
        <v>2.4</v>
      </c>
      <c r="G17" s="38">
        <v>0</v>
      </c>
      <c r="H17" s="38">
        <v>0</v>
      </c>
      <c r="I17" s="39">
        <v>0</v>
      </c>
      <c r="J17" s="38">
        <v>0</v>
      </c>
      <c r="K17" s="38">
        <v>0</v>
      </c>
      <c r="L17" s="38">
        <v>0</v>
      </c>
      <c r="M17" s="39">
        <v>0</v>
      </c>
      <c r="N17" s="19">
        <f>B17+F17+J17</f>
        <v>119.2</v>
      </c>
      <c r="O17" s="20">
        <f>C17+G17+K17</f>
        <v>0</v>
      </c>
      <c r="P17" s="38">
        <v>0</v>
      </c>
      <c r="Q17" s="41">
        <v>0</v>
      </c>
    </row>
    <row r="18" spans="1:17" s="7" customFormat="1" ht="13.5" customHeight="1">
      <c r="A18" s="44" t="s">
        <v>47</v>
      </c>
      <c r="B18" s="38">
        <v>107</v>
      </c>
      <c r="C18" s="38">
        <v>0</v>
      </c>
      <c r="D18" s="38">
        <v>0</v>
      </c>
      <c r="E18" s="39">
        <v>0</v>
      </c>
      <c r="F18" s="38">
        <v>2.4</v>
      </c>
      <c r="G18" s="38">
        <v>0</v>
      </c>
      <c r="H18" s="38">
        <v>0</v>
      </c>
      <c r="I18" s="39">
        <v>0</v>
      </c>
      <c r="J18" s="38">
        <v>0</v>
      </c>
      <c r="K18" s="38">
        <v>0</v>
      </c>
      <c r="L18" s="38">
        <v>0</v>
      </c>
      <c r="M18" s="39">
        <v>0</v>
      </c>
      <c r="N18" s="19">
        <f>B18+F18+J18</f>
        <v>119.2</v>
      </c>
      <c r="O18" s="20">
        <f>C18+G18+K18</f>
        <v>0</v>
      </c>
      <c r="P18" s="38">
        <v>0</v>
      </c>
      <c r="Q18" s="41">
        <v>0</v>
      </c>
    </row>
    <row r="19" spans="1:17" s="7" customFormat="1" ht="13.5" customHeight="1">
      <c r="A19" s="45" t="s">
        <v>48</v>
      </c>
      <c r="B19" s="38">
        <v>107</v>
      </c>
      <c r="C19" s="38">
        <v>0</v>
      </c>
      <c r="D19" s="38">
        <v>0</v>
      </c>
      <c r="E19" s="39">
        <v>0</v>
      </c>
      <c r="F19" s="38">
        <v>2.4</v>
      </c>
      <c r="G19" s="38">
        <v>0</v>
      </c>
      <c r="H19" s="38">
        <v>0</v>
      </c>
      <c r="I19" s="39">
        <v>0</v>
      </c>
      <c r="J19" s="38">
        <v>0</v>
      </c>
      <c r="K19" s="38">
        <v>0</v>
      </c>
      <c r="L19" s="38">
        <v>0</v>
      </c>
      <c r="M19" s="39">
        <v>0</v>
      </c>
      <c r="N19" s="19">
        <f>B19+F19+J19</f>
        <v>119.2</v>
      </c>
      <c r="O19" s="20">
        <f>C19+G19+K19</f>
        <v>0</v>
      </c>
      <c r="P19" s="38">
        <v>0</v>
      </c>
      <c r="Q19" s="41">
        <v>0</v>
      </c>
    </row>
    <row r="20" spans="1:17" s="7" customFormat="1" ht="13.5" customHeight="1">
      <c r="A20" s="45" t="s">
        <v>49</v>
      </c>
      <c r="B20" s="38">
        <v>107</v>
      </c>
      <c r="C20" s="38">
        <v>0</v>
      </c>
      <c r="D20" s="38">
        <v>0</v>
      </c>
      <c r="E20" s="39">
        <v>0</v>
      </c>
      <c r="F20" s="38">
        <v>2.4</v>
      </c>
      <c r="G20" s="38">
        <v>0</v>
      </c>
      <c r="H20" s="38">
        <v>0</v>
      </c>
      <c r="I20" s="39">
        <v>0</v>
      </c>
      <c r="J20" s="38">
        <v>0</v>
      </c>
      <c r="K20" s="38">
        <v>0</v>
      </c>
      <c r="L20" s="38">
        <v>0</v>
      </c>
      <c r="M20" s="39">
        <v>0</v>
      </c>
      <c r="N20" s="19">
        <f>B20+F20+J20</f>
        <v>119.2</v>
      </c>
      <c r="O20" s="20">
        <f>C20+G20+K20</f>
        <v>0</v>
      </c>
      <c r="P20" s="38">
        <v>0</v>
      </c>
      <c r="Q20" s="41">
        <v>0</v>
      </c>
    </row>
    <row r="21" spans="1:17" s="7" customFormat="1" ht="13.5" customHeight="1">
      <c r="A21" s="45" t="s">
        <v>50</v>
      </c>
      <c r="B21" s="38">
        <v>107</v>
      </c>
      <c r="C21" s="38">
        <v>0</v>
      </c>
      <c r="D21" s="38">
        <v>0</v>
      </c>
      <c r="E21" s="39">
        <v>0</v>
      </c>
      <c r="F21" s="38">
        <v>2.4</v>
      </c>
      <c r="G21" s="38">
        <v>0</v>
      </c>
      <c r="H21" s="38">
        <v>0</v>
      </c>
      <c r="I21" s="39">
        <v>0</v>
      </c>
      <c r="J21" s="38">
        <v>0</v>
      </c>
      <c r="K21" s="38">
        <v>0</v>
      </c>
      <c r="L21" s="38">
        <v>0</v>
      </c>
      <c r="M21" s="39">
        <v>0</v>
      </c>
      <c r="N21" s="19">
        <f>B21+F21+J21</f>
        <v>119.2</v>
      </c>
      <c r="O21" s="20">
        <f>C21+G21+K21</f>
        <v>0</v>
      </c>
      <c r="P21" s="38">
        <v>0</v>
      </c>
      <c r="Q21" s="41">
        <v>0</v>
      </c>
    </row>
    <row r="22" spans="1:17" s="7" customFormat="1" ht="13.5" customHeight="1">
      <c r="A22" s="45" t="s">
        <v>51</v>
      </c>
      <c r="B22" s="38">
        <v>107</v>
      </c>
      <c r="C22" s="38">
        <v>0</v>
      </c>
      <c r="D22" s="38">
        <v>0</v>
      </c>
      <c r="E22" s="39">
        <v>0</v>
      </c>
      <c r="F22" s="38">
        <v>2.4</v>
      </c>
      <c r="G22" s="38">
        <v>0</v>
      </c>
      <c r="H22" s="38">
        <v>0</v>
      </c>
      <c r="I22" s="39">
        <v>0</v>
      </c>
      <c r="J22" s="38">
        <v>0</v>
      </c>
      <c r="K22" s="38">
        <v>0</v>
      </c>
      <c r="L22" s="38">
        <v>0</v>
      </c>
      <c r="M22" s="39">
        <v>0</v>
      </c>
      <c r="N22" s="19">
        <f>B22+F22+J22</f>
        <v>119.2</v>
      </c>
      <c r="O22" s="20">
        <f>C22+G22+K22</f>
        <v>0</v>
      </c>
      <c r="P22" s="38">
        <v>0</v>
      </c>
      <c r="Q22" s="41">
        <v>0</v>
      </c>
    </row>
    <row r="23" spans="1:17" s="7" customFormat="1" ht="13.5" customHeight="1">
      <c r="A23" s="45" t="s">
        <v>52</v>
      </c>
      <c r="B23" s="38">
        <v>107</v>
      </c>
      <c r="C23" s="38">
        <v>0</v>
      </c>
      <c r="D23" s="38">
        <v>0</v>
      </c>
      <c r="E23" s="39">
        <v>0</v>
      </c>
      <c r="F23" s="38">
        <v>2.4</v>
      </c>
      <c r="G23" s="38">
        <v>0</v>
      </c>
      <c r="H23" s="38">
        <v>0</v>
      </c>
      <c r="I23" s="39">
        <v>0</v>
      </c>
      <c r="J23" s="38">
        <v>0</v>
      </c>
      <c r="K23" s="38">
        <v>0</v>
      </c>
      <c r="L23" s="38">
        <v>0</v>
      </c>
      <c r="M23" s="39">
        <v>0</v>
      </c>
      <c r="N23" s="19">
        <f>B23+F23+J23</f>
        <v>119.2</v>
      </c>
      <c r="O23" s="20">
        <f>C23+G23+K23</f>
        <v>0</v>
      </c>
      <c r="P23" s="38">
        <v>0</v>
      </c>
      <c r="Q23" s="41">
        <v>0</v>
      </c>
    </row>
    <row r="24" spans="1:17" s="7" customFormat="1" ht="13.5" customHeight="1">
      <c r="A24" s="44" t="s">
        <v>53</v>
      </c>
      <c r="B24" s="38">
        <v>107</v>
      </c>
      <c r="C24" s="38">
        <v>0</v>
      </c>
      <c r="D24" s="38">
        <v>0</v>
      </c>
      <c r="E24" s="39">
        <v>0</v>
      </c>
      <c r="F24" s="38">
        <v>2.4</v>
      </c>
      <c r="G24" s="38">
        <v>0</v>
      </c>
      <c r="H24" s="38">
        <v>0</v>
      </c>
      <c r="I24" s="39">
        <v>0</v>
      </c>
      <c r="J24" s="38">
        <v>0</v>
      </c>
      <c r="K24" s="38">
        <v>0</v>
      </c>
      <c r="L24" s="38">
        <v>0</v>
      </c>
      <c r="M24" s="39">
        <v>0</v>
      </c>
      <c r="N24" s="19">
        <f>B24+F24+J24</f>
        <v>119.2</v>
      </c>
      <c r="O24" s="20">
        <f>C24+G24+K24</f>
        <v>0</v>
      </c>
      <c r="P24" s="38">
        <v>0</v>
      </c>
      <c r="Q24" s="41">
        <v>0</v>
      </c>
    </row>
    <row r="25" spans="1:17" s="7" customFormat="1" ht="13.5" customHeight="1">
      <c r="A25" s="44" t="s">
        <v>54</v>
      </c>
      <c r="B25" s="38">
        <v>107</v>
      </c>
      <c r="C25" s="38">
        <v>0</v>
      </c>
      <c r="D25" s="38">
        <v>0</v>
      </c>
      <c r="E25" s="39">
        <v>0</v>
      </c>
      <c r="F25" s="38">
        <v>2.4</v>
      </c>
      <c r="G25" s="38">
        <v>0</v>
      </c>
      <c r="H25" s="38">
        <v>0</v>
      </c>
      <c r="I25" s="39">
        <v>0</v>
      </c>
      <c r="J25" s="38">
        <v>0</v>
      </c>
      <c r="K25" s="38">
        <v>0</v>
      </c>
      <c r="L25" s="38">
        <v>0</v>
      </c>
      <c r="M25" s="39">
        <v>0</v>
      </c>
      <c r="N25" s="19">
        <f>B25+F25+J25</f>
        <v>119.2</v>
      </c>
      <c r="O25" s="20">
        <f>C25+G25+K25</f>
        <v>0</v>
      </c>
      <c r="P25" s="38">
        <v>0</v>
      </c>
      <c r="Q25" s="41">
        <v>0</v>
      </c>
    </row>
    <row r="26" spans="1:17" s="7" customFormat="1" ht="13.5" customHeight="1">
      <c r="A26" s="45" t="s">
        <v>55</v>
      </c>
      <c r="B26" s="38">
        <v>107</v>
      </c>
      <c r="C26" s="38">
        <v>0</v>
      </c>
      <c r="D26" s="38">
        <v>0</v>
      </c>
      <c r="E26" s="39">
        <v>0</v>
      </c>
      <c r="F26" s="38">
        <v>2.4</v>
      </c>
      <c r="G26" s="38">
        <v>0</v>
      </c>
      <c r="H26" s="38">
        <v>0</v>
      </c>
      <c r="I26" s="39">
        <v>0</v>
      </c>
      <c r="J26" s="38">
        <v>0</v>
      </c>
      <c r="K26" s="38">
        <v>0</v>
      </c>
      <c r="L26" s="38">
        <v>0</v>
      </c>
      <c r="M26" s="39">
        <v>0</v>
      </c>
      <c r="N26" s="19">
        <f>B26+F26+J26</f>
        <v>119.2</v>
      </c>
      <c r="O26" s="20">
        <f>C26+G26+K26</f>
        <v>0</v>
      </c>
      <c r="P26" s="38">
        <v>0</v>
      </c>
      <c r="Q26" s="41">
        <v>0</v>
      </c>
    </row>
    <row r="27" spans="1:17" s="7" customFormat="1" ht="13.5" customHeight="1">
      <c r="A27" s="45" t="s">
        <v>56</v>
      </c>
      <c r="B27" s="38">
        <v>107</v>
      </c>
      <c r="C27" s="38">
        <v>0</v>
      </c>
      <c r="D27" s="38">
        <v>0</v>
      </c>
      <c r="E27" s="39">
        <v>0</v>
      </c>
      <c r="F27" s="38">
        <v>2.4</v>
      </c>
      <c r="G27" s="38">
        <v>0</v>
      </c>
      <c r="H27" s="38">
        <v>0</v>
      </c>
      <c r="I27" s="39">
        <v>0</v>
      </c>
      <c r="J27" s="38">
        <v>0</v>
      </c>
      <c r="K27" s="38">
        <v>0</v>
      </c>
      <c r="L27" s="38">
        <v>0</v>
      </c>
      <c r="M27" s="39">
        <v>0</v>
      </c>
      <c r="N27" s="19">
        <f>B27+F27+J27</f>
        <v>119.2</v>
      </c>
      <c r="O27" s="20">
        <f>C27+G27+K27</f>
        <v>0</v>
      </c>
      <c r="P27" s="38">
        <v>0</v>
      </c>
      <c r="Q27" s="41">
        <v>0</v>
      </c>
    </row>
    <row r="28" spans="1:17" s="7" customFormat="1" ht="13.5" customHeight="1">
      <c r="A28" s="45" t="s">
        <v>57</v>
      </c>
      <c r="B28" s="38">
        <v>107</v>
      </c>
      <c r="C28" s="38">
        <v>0</v>
      </c>
      <c r="D28" s="38">
        <v>0</v>
      </c>
      <c r="E28" s="39">
        <v>0</v>
      </c>
      <c r="F28" s="38">
        <v>2.4</v>
      </c>
      <c r="G28" s="38">
        <v>0</v>
      </c>
      <c r="H28" s="38">
        <v>0</v>
      </c>
      <c r="I28" s="39">
        <v>0</v>
      </c>
      <c r="J28" s="38">
        <v>0</v>
      </c>
      <c r="K28" s="38">
        <v>0</v>
      </c>
      <c r="L28" s="38">
        <v>0</v>
      </c>
      <c r="M28" s="39">
        <v>0</v>
      </c>
      <c r="N28" s="19">
        <f>B28+F28+J28</f>
        <v>119.2</v>
      </c>
      <c r="O28" s="20">
        <f>C28+G28+K28</f>
        <v>0</v>
      </c>
      <c r="P28" s="38">
        <v>0</v>
      </c>
      <c r="Q28" s="41">
        <v>0</v>
      </c>
    </row>
    <row r="29" spans="1:17" s="7" customFormat="1" ht="13.5" customHeight="1">
      <c r="A29" s="45" t="s">
        <v>58</v>
      </c>
      <c r="B29" s="38">
        <v>107</v>
      </c>
      <c r="C29" s="38">
        <v>0</v>
      </c>
      <c r="D29" s="38">
        <v>0</v>
      </c>
      <c r="E29" s="39">
        <v>0</v>
      </c>
      <c r="F29" s="38">
        <v>2.4</v>
      </c>
      <c r="G29" s="38">
        <v>0</v>
      </c>
      <c r="H29" s="38">
        <v>0</v>
      </c>
      <c r="I29" s="39">
        <v>0</v>
      </c>
      <c r="J29" s="38">
        <v>0</v>
      </c>
      <c r="K29" s="38">
        <v>0</v>
      </c>
      <c r="L29" s="38">
        <v>0</v>
      </c>
      <c r="M29" s="39">
        <v>0</v>
      </c>
      <c r="N29" s="19">
        <f>B29+F29+J29</f>
        <v>119.2</v>
      </c>
      <c r="O29" s="20">
        <f>C29+G29+K29</f>
        <v>0</v>
      </c>
      <c r="P29" s="38">
        <v>0</v>
      </c>
      <c r="Q29" s="41">
        <v>0</v>
      </c>
    </row>
    <row r="30" spans="1:17" s="7" customFormat="1" ht="13.5" customHeight="1">
      <c r="A30" s="45" t="s">
        <v>59</v>
      </c>
      <c r="B30" s="38">
        <v>107</v>
      </c>
      <c r="C30" s="38">
        <v>0</v>
      </c>
      <c r="D30" s="38">
        <v>0</v>
      </c>
      <c r="E30" s="39">
        <v>0</v>
      </c>
      <c r="F30" s="38">
        <v>2.4</v>
      </c>
      <c r="G30" s="38">
        <v>0</v>
      </c>
      <c r="H30" s="38">
        <v>0</v>
      </c>
      <c r="I30" s="39">
        <v>0</v>
      </c>
      <c r="J30" s="38">
        <v>0</v>
      </c>
      <c r="K30" s="38">
        <v>0</v>
      </c>
      <c r="L30" s="38">
        <v>0</v>
      </c>
      <c r="M30" s="39">
        <v>0</v>
      </c>
      <c r="N30" s="19">
        <f>B30+F30+J30</f>
        <v>119.2</v>
      </c>
      <c r="O30" s="20">
        <f>C30+G30+K30</f>
        <v>0</v>
      </c>
      <c r="P30" s="38">
        <v>0</v>
      </c>
      <c r="Q30" s="41">
        <v>0</v>
      </c>
    </row>
    <row r="31" spans="1:17" s="7" customFormat="1" ht="13.5" customHeight="1">
      <c r="A31" s="44" t="s">
        <v>60</v>
      </c>
      <c r="B31" s="38">
        <v>107</v>
      </c>
      <c r="C31" s="38">
        <v>0</v>
      </c>
      <c r="D31" s="38">
        <v>0</v>
      </c>
      <c r="E31" s="39">
        <v>0</v>
      </c>
      <c r="F31" s="38">
        <v>2.4</v>
      </c>
      <c r="G31" s="38">
        <v>0</v>
      </c>
      <c r="H31" s="38">
        <v>0</v>
      </c>
      <c r="I31" s="39">
        <v>0</v>
      </c>
      <c r="J31" s="38">
        <v>0</v>
      </c>
      <c r="K31" s="38">
        <v>0</v>
      </c>
      <c r="L31" s="38">
        <v>0</v>
      </c>
      <c r="M31" s="39">
        <v>0</v>
      </c>
      <c r="N31" s="19">
        <f>B31+F31+J31</f>
        <v>119.2</v>
      </c>
      <c r="O31" s="20">
        <f>C31+G31+K31</f>
        <v>0</v>
      </c>
      <c r="P31" s="38">
        <v>0</v>
      </c>
      <c r="Q31" s="41">
        <v>0</v>
      </c>
    </row>
    <row r="32" spans="1:17" s="7" customFormat="1" ht="13.5" customHeight="1">
      <c r="A32" s="44" t="s">
        <v>61</v>
      </c>
      <c r="B32" s="38">
        <v>107</v>
      </c>
      <c r="C32" s="38">
        <v>0</v>
      </c>
      <c r="D32" s="38">
        <v>0</v>
      </c>
      <c r="E32" s="39">
        <v>0</v>
      </c>
      <c r="F32" s="38">
        <v>2.4</v>
      </c>
      <c r="G32" s="38">
        <v>0</v>
      </c>
      <c r="H32" s="38">
        <v>0</v>
      </c>
      <c r="I32" s="39">
        <v>0</v>
      </c>
      <c r="J32" s="38">
        <v>0</v>
      </c>
      <c r="K32" s="38">
        <v>0</v>
      </c>
      <c r="L32" s="38">
        <v>0</v>
      </c>
      <c r="M32" s="39">
        <v>0</v>
      </c>
      <c r="N32" s="19">
        <f>B32+F32+J32</f>
        <v>119.2</v>
      </c>
      <c r="O32" s="20">
        <f>C32+G32+K32</f>
        <v>0</v>
      </c>
      <c r="P32" s="38">
        <v>0</v>
      </c>
      <c r="Q32" s="41">
        <v>0</v>
      </c>
    </row>
    <row r="33" spans="1:17" s="7" customFormat="1" ht="13.5" customHeight="1">
      <c r="A33" s="45" t="s">
        <v>62</v>
      </c>
      <c r="B33" s="38">
        <v>107</v>
      </c>
      <c r="C33" s="38">
        <v>0</v>
      </c>
      <c r="D33" s="38">
        <v>0</v>
      </c>
      <c r="E33" s="39">
        <v>0</v>
      </c>
      <c r="F33" s="38">
        <v>2.4</v>
      </c>
      <c r="G33" s="38">
        <v>0</v>
      </c>
      <c r="H33" s="38">
        <v>0</v>
      </c>
      <c r="I33" s="39">
        <v>0</v>
      </c>
      <c r="J33" s="38">
        <v>0</v>
      </c>
      <c r="K33" s="38">
        <v>0</v>
      </c>
      <c r="L33" s="38">
        <v>0</v>
      </c>
      <c r="M33" s="39">
        <v>0</v>
      </c>
      <c r="N33" s="19">
        <f>B33+F33+J33</f>
        <v>119.2</v>
      </c>
      <c r="O33" s="20">
        <f>C33+G33+K33</f>
        <v>0</v>
      </c>
      <c r="P33" s="38">
        <v>0</v>
      </c>
      <c r="Q33" s="41">
        <v>0</v>
      </c>
    </row>
    <row r="34" spans="1:17" s="7" customFormat="1" ht="13.5" customHeight="1">
      <c r="A34" s="45" t="s">
        <v>63</v>
      </c>
      <c r="B34" s="38">
        <v>107</v>
      </c>
      <c r="C34" s="38">
        <v>0</v>
      </c>
      <c r="D34" s="38">
        <v>0</v>
      </c>
      <c r="E34" s="39">
        <v>0</v>
      </c>
      <c r="F34" s="38">
        <v>2.4</v>
      </c>
      <c r="G34" s="38">
        <v>0</v>
      </c>
      <c r="H34" s="38">
        <v>0</v>
      </c>
      <c r="I34" s="39">
        <v>0</v>
      </c>
      <c r="J34" s="38">
        <v>0</v>
      </c>
      <c r="K34" s="38">
        <v>0</v>
      </c>
      <c r="L34" s="38">
        <v>0</v>
      </c>
      <c r="M34" s="39">
        <v>0</v>
      </c>
      <c r="N34" s="19">
        <f>B34+F34+J34</f>
        <v>119.2</v>
      </c>
      <c r="O34" s="20">
        <f>C34+G34+K34</f>
        <v>0</v>
      </c>
      <c r="P34" s="38">
        <v>0</v>
      </c>
      <c r="Q34" s="41">
        <v>0</v>
      </c>
    </row>
    <row r="35" spans="1:17" s="7" customFormat="1" ht="13.5" customHeight="1">
      <c r="A35" s="45" t="s">
        <v>64</v>
      </c>
      <c r="B35" s="38">
        <v>107</v>
      </c>
      <c r="C35" s="38">
        <v>0</v>
      </c>
      <c r="D35" s="38">
        <v>0</v>
      </c>
      <c r="E35" s="39">
        <v>0</v>
      </c>
      <c r="F35" s="38">
        <v>2.4</v>
      </c>
      <c r="G35" s="38">
        <v>0</v>
      </c>
      <c r="H35" s="38">
        <v>0</v>
      </c>
      <c r="I35" s="39">
        <v>0</v>
      </c>
      <c r="J35" s="38">
        <v>0</v>
      </c>
      <c r="K35" s="38">
        <v>0</v>
      </c>
      <c r="L35" s="38">
        <v>0</v>
      </c>
      <c r="M35" s="39">
        <v>0</v>
      </c>
      <c r="N35" s="19">
        <f>B35+F35+J35</f>
        <v>119.2</v>
      </c>
      <c r="O35" s="20">
        <f>C35+G35+K35</f>
        <v>0</v>
      </c>
      <c r="P35" s="38">
        <v>0</v>
      </c>
      <c r="Q35" s="41">
        <v>0</v>
      </c>
    </row>
    <row r="36" spans="1:17" s="7" customFormat="1" ht="13.5" customHeight="1">
      <c r="A36" s="45" t="s">
        <v>65</v>
      </c>
      <c r="B36" s="38">
        <v>107</v>
      </c>
      <c r="C36" s="38">
        <v>0</v>
      </c>
      <c r="D36" s="38">
        <v>0</v>
      </c>
      <c r="E36" s="39">
        <v>0</v>
      </c>
      <c r="F36" s="38">
        <v>2.4</v>
      </c>
      <c r="G36" s="38">
        <v>0</v>
      </c>
      <c r="H36" s="38">
        <v>0</v>
      </c>
      <c r="I36" s="39">
        <v>0</v>
      </c>
      <c r="J36" s="38">
        <v>0</v>
      </c>
      <c r="K36" s="38">
        <v>0</v>
      </c>
      <c r="L36" s="38">
        <v>0</v>
      </c>
      <c r="M36" s="39">
        <v>0</v>
      </c>
      <c r="N36" s="19">
        <f>B36+F36+J36</f>
        <v>119.2</v>
      </c>
      <c r="O36" s="20">
        <f>C36+G36+K36</f>
        <v>0</v>
      </c>
      <c r="P36" s="38">
        <v>0</v>
      </c>
      <c r="Q36" s="41">
        <v>0</v>
      </c>
    </row>
    <row r="37" spans="1:17" s="7" customFormat="1" ht="13.5" customHeight="1">
      <c r="A37" s="45" t="s">
        <v>66</v>
      </c>
      <c r="B37" s="38">
        <v>107</v>
      </c>
      <c r="C37" s="38">
        <v>0</v>
      </c>
      <c r="D37" s="38">
        <v>0</v>
      </c>
      <c r="E37" s="39">
        <v>0</v>
      </c>
      <c r="F37" s="38">
        <v>2.4</v>
      </c>
      <c r="G37" s="38">
        <v>0</v>
      </c>
      <c r="H37" s="38">
        <v>0</v>
      </c>
      <c r="I37" s="39">
        <v>0</v>
      </c>
      <c r="J37" s="38">
        <v>0</v>
      </c>
      <c r="K37" s="38">
        <v>0</v>
      </c>
      <c r="L37" s="38">
        <v>0</v>
      </c>
      <c r="M37" s="39">
        <v>0</v>
      </c>
      <c r="N37" s="19">
        <f>B37+F37+J37</f>
        <v>119.2</v>
      </c>
      <c r="O37" s="20">
        <f>C37+G37+K37</f>
        <v>0</v>
      </c>
      <c r="P37" s="38">
        <v>0</v>
      </c>
      <c r="Q37" s="41">
        <v>0</v>
      </c>
    </row>
    <row r="38" spans="1:17" s="7" customFormat="1" ht="13.5" customHeight="1">
      <c r="A38" s="44" t="s">
        <v>67</v>
      </c>
      <c r="B38" s="38">
        <v>107</v>
      </c>
      <c r="C38" s="38">
        <v>0</v>
      </c>
      <c r="D38" s="38">
        <v>0</v>
      </c>
      <c r="E38" s="39">
        <v>0</v>
      </c>
      <c r="F38" s="38">
        <v>2.4</v>
      </c>
      <c r="G38" s="38">
        <v>0</v>
      </c>
      <c r="H38" s="38">
        <v>0</v>
      </c>
      <c r="I38" s="39">
        <v>0</v>
      </c>
      <c r="J38" s="38">
        <v>0</v>
      </c>
      <c r="K38" s="38">
        <v>0</v>
      </c>
      <c r="L38" s="38">
        <v>0</v>
      </c>
      <c r="M38" s="39">
        <v>0</v>
      </c>
      <c r="N38" s="19">
        <f>B38+F38+J38</f>
        <v>119.2</v>
      </c>
      <c r="O38" s="20">
        <f>C38+G38+K38</f>
        <v>0</v>
      </c>
      <c r="P38" s="38">
        <v>0</v>
      </c>
      <c r="Q38" s="41">
        <v>0</v>
      </c>
    </row>
    <row r="39" spans="1:17" s="7" customFormat="1" ht="13.5" customHeight="1">
      <c r="A39" s="44" t="s">
        <v>68</v>
      </c>
      <c r="B39" s="38">
        <v>107</v>
      </c>
      <c r="C39" s="38">
        <v>0</v>
      </c>
      <c r="D39" s="38">
        <v>0</v>
      </c>
      <c r="E39" s="39">
        <v>0</v>
      </c>
      <c r="F39" s="38">
        <v>2.4</v>
      </c>
      <c r="G39" s="38">
        <v>0</v>
      </c>
      <c r="H39" s="38">
        <v>0</v>
      </c>
      <c r="I39" s="39">
        <v>0</v>
      </c>
      <c r="J39" s="38">
        <v>0</v>
      </c>
      <c r="K39" s="38">
        <v>0</v>
      </c>
      <c r="L39" s="38">
        <v>0</v>
      </c>
      <c r="M39" s="39">
        <v>0</v>
      </c>
      <c r="N39" s="19">
        <f>B39+F39+J39</f>
        <v>119.2</v>
      </c>
      <c r="O39" s="20">
        <f>C39+G39+K39</f>
        <v>0</v>
      </c>
      <c r="P39" s="38">
        <v>0</v>
      </c>
      <c r="Q39" s="41">
        <v>0</v>
      </c>
    </row>
    <row r="41" ht="45" customHeight="1"/>
  </sheetData>
  <mergeCells count="4">
    <mergeCell ref="B7:E7"/>
    <mergeCell ref="F7:I7"/>
    <mergeCell ref="J7:M7"/>
    <mergeCell ref="N7:Q7"/>
  </mergeCells>
  <conditionalFormatting sqref="A9:A39">
    <cfRule type="expression" priority="1" dxfId="0" stopIfTrue="1">
      <formula>Z9="x"</formula>
    </cfRule>
  </conditionalFormatting>
  <printOptions horizontalCentered="1"/>
  <pageMargins left="0.23622047244094488" right="0.23622047244094488" top="0.5118110236220472" bottom="0.23622047244094488" header="0" footer="0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workbookViewId="0" topLeftCell="A1">
      <selection activeCell="A1" sqref="A1"/>
    </sheetView>
  </sheetViews>
  <sheetFormatPr defaultColWidth="9.140625" defaultRowHeight="45" customHeight="1"/>
  <cols>
    <col min="1" max="1" width="11.8515625" style="0" bestFit="1" customWidth="1"/>
    <col min="2" max="2" width="13.7109375" style="0" bestFit="1" customWidth="1"/>
    <col min="3" max="3" width="15.7109375" style="0" bestFit="1" customWidth="1"/>
    <col min="4" max="5" width="16.7109375" style="0" bestFit="1" customWidth="1"/>
    <col min="6" max="6" width="13.7109375" style="0" bestFit="1" customWidth="1"/>
    <col min="7" max="7" width="15.7109375" style="0" bestFit="1" customWidth="1"/>
    <col min="8" max="9" width="16.7109375" style="0" bestFit="1" customWidth="1"/>
    <col min="10" max="11" width="15.7109375" style="0" bestFit="1" customWidth="1"/>
    <col min="12" max="13" width="16.7109375" style="0" bestFit="1" customWidth="1"/>
    <col min="14" max="14" width="13.7109375" style="0" bestFit="1" customWidth="1"/>
    <col min="15" max="15" width="15.7109375" style="0" bestFit="1" customWidth="1"/>
    <col min="16" max="17" width="16.7109375" style="0" bestFit="1" customWidth="1"/>
  </cols>
  <sheetData>
    <row r="1" s="4" customFormat="1" ht="20.25">
      <c r="A1" s="1" t="str">
        <f>'MAZARA (Sm3)'!A1</f>
        <v>THERMAL YEAR 2010/2011</v>
      </c>
    </row>
    <row r="2" s="4" customFormat="1" ht="20.25">
      <c r="A2" s="1" t="str">
        <f>'MAZARA (Sm3)'!A2</f>
        <v>Month: MARCH</v>
      </c>
    </row>
    <row r="3" s="4" customFormat="1" ht="20.25">
      <c r="A3" s="5" t="s">
        <v>15</v>
      </c>
    </row>
    <row r="4" ht="19.5" customHeight="1">
      <c r="A4" s="6" t="s">
        <v>3</v>
      </c>
    </row>
    <row r="5" s="7" customFormat="1" ht="9.75" customHeight="1"/>
    <row r="6" s="7" customFormat="1" ht="30" customHeight="1"/>
    <row r="7" spans="2:17" s="7" customFormat="1" ht="42.75" customHeight="1">
      <c r="B7" s="48" t="s">
        <v>4</v>
      </c>
      <c r="C7" s="49"/>
      <c r="D7" s="49"/>
      <c r="E7" s="50"/>
      <c r="F7" s="48" t="s">
        <v>5</v>
      </c>
      <c r="G7" s="49"/>
      <c r="H7" s="49"/>
      <c r="I7" s="50"/>
      <c r="J7" s="48" t="s">
        <v>6</v>
      </c>
      <c r="K7" s="49"/>
      <c r="L7" s="49"/>
      <c r="M7" s="50"/>
      <c r="N7" s="51" t="s">
        <v>7</v>
      </c>
      <c r="O7" s="52"/>
      <c r="P7" s="52"/>
      <c r="Q7" s="53"/>
    </row>
    <row r="8" spans="1:17" s="7" customFormat="1" ht="71.25" customHeight="1">
      <c r="A8" s="9" t="s">
        <v>8</v>
      </c>
      <c r="B8" s="10" t="s">
        <v>9</v>
      </c>
      <c r="C8" s="11" t="s">
        <v>10</v>
      </c>
      <c r="D8" s="11" t="s">
        <v>11</v>
      </c>
      <c r="E8" s="11" t="s">
        <v>12</v>
      </c>
      <c r="F8" s="10" t="s">
        <v>5</v>
      </c>
      <c r="G8" s="11" t="s">
        <v>10</v>
      </c>
      <c r="H8" s="11" t="s">
        <v>11</v>
      </c>
      <c r="I8" s="11" t="s">
        <v>12</v>
      </c>
      <c r="J8" s="10" t="s">
        <v>6</v>
      </c>
      <c r="K8" s="11" t="s">
        <v>10</v>
      </c>
      <c r="L8" s="11" t="s">
        <v>11</v>
      </c>
      <c r="M8" s="11" t="s">
        <v>12</v>
      </c>
      <c r="N8" s="12" t="s">
        <v>7</v>
      </c>
      <c r="O8" s="13" t="s">
        <v>10</v>
      </c>
      <c r="P8" s="13" t="s">
        <v>11</v>
      </c>
      <c r="Q8" s="14" t="s">
        <v>12</v>
      </c>
    </row>
    <row r="9" spans="1:17" s="7" customFormat="1" ht="13.5" customHeight="1">
      <c r="A9" s="44" t="s">
        <v>38</v>
      </c>
      <c r="B9" s="38">
        <v>2</v>
      </c>
      <c r="C9" s="38">
        <v>0</v>
      </c>
      <c r="D9" s="38">
        <v>0</v>
      </c>
      <c r="E9" s="39">
        <v>0</v>
      </c>
      <c r="F9" s="38">
        <v>2.4</v>
      </c>
      <c r="G9" s="38">
        <v>0</v>
      </c>
      <c r="H9" s="38">
        <v>0</v>
      </c>
      <c r="I9" s="39">
        <v>0</v>
      </c>
      <c r="J9" s="38">
        <v>0</v>
      </c>
      <c r="K9" s="38">
        <v>0</v>
      </c>
      <c r="L9" s="38">
        <v>0</v>
      </c>
      <c r="M9" s="39">
        <v>0</v>
      </c>
      <c r="N9" s="19">
        <f>B9+F9+J9</f>
        <v>4.8</v>
      </c>
      <c r="O9" s="20">
        <f>C9+G9+K9</f>
        <v>0</v>
      </c>
      <c r="P9" s="38">
        <v>0</v>
      </c>
      <c r="Q9" s="41">
        <v>0</v>
      </c>
    </row>
    <row r="10" spans="1:17" s="7" customFormat="1" ht="13.5" customHeight="1">
      <c r="A10" s="44" t="s">
        <v>39</v>
      </c>
      <c r="B10" s="38">
        <v>2</v>
      </c>
      <c r="C10" s="38">
        <v>0</v>
      </c>
      <c r="D10" s="38">
        <v>0</v>
      </c>
      <c r="E10" s="39">
        <v>0</v>
      </c>
      <c r="F10" s="38">
        <v>2.4</v>
      </c>
      <c r="G10" s="38">
        <v>0</v>
      </c>
      <c r="H10" s="38">
        <v>0</v>
      </c>
      <c r="I10" s="39">
        <v>0</v>
      </c>
      <c r="J10" s="38">
        <v>0</v>
      </c>
      <c r="K10" s="38">
        <v>0</v>
      </c>
      <c r="L10" s="38">
        <v>0</v>
      </c>
      <c r="M10" s="39">
        <v>0</v>
      </c>
      <c r="N10" s="19">
        <f>B10+F10+J10</f>
        <v>4.8</v>
      </c>
      <c r="O10" s="20">
        <f>C10+G10+K10</f>
        <v>0</v>
      </c>
      <c r="P10" s="38">
        <v>0</v>
      </c>
      <c r="Q10" s="41">
        <v>0</v>
      </c>
    </row>
    <row r="11" spans="1:17" s="7" customFormat="1" ht="13.5" customHeight="1">
      <c r="A11" s="44" t="s">
        <v>40</v>
      </c>
      <c r="B11" s="38">
        <v>2</v>
      </c>
      <c r="C11" s="38">
        <v>0</v>
      </c>
      <c r="D11" s="38">
        <v>0</v>
      </c>
      <c r="E11" s="39">
        <v>0</v>
      </c>
      <c r="F11" s="38">
        <v>2.4</v>
      </c>
      <c r="G11" s="38">
        <v>0</v>
      </c>
      <c r="H11" s="38">
        <v>0</v>
      </c>
      <c r="I11" s="39">
        <v>0</v>
      </c>
      <c r="J11" s="38">
        <v>0</v>
      </c>
      <c r="K11" s="38">
        <v>0</v>
      </c>
      <c r="L11" s="38">
        <v>0</v>
      </c>
      <c r="M11" s="39">
        <v>0</v>
      </c>
      <c r="N11" s="19">
        <f>B11+F11+J11</f>
        <v>4.8</v>
      </c>
      <c r="O11" s="20">
        <f>C11+G11+K11</f>
        <v>0</v>
      </c>
      <c r="P11" s="38">
        <v>0</v>
      </c>
      <c r="Q11" s="41">
        <v>0</v>
      </c>
    </row>
    <row r="12" spans="1:17" s="7" customFormat="1" ht="13.5" customHeight="1">
      <c r="A12" s="45" t="s">
        <v>41</v>
      </c>
      <c r="B12" s="38">
        <v>2</v>
      </c>
      <c r="C12" s="38">
        <v>0</v>
      </c>
      <c r="D12" s="38">
        <v>0</v>
      </c>
      <c r="E12" s="39">
        <v>0</v>
      </c>
      <c r="F12" s="38">
        <v>2.4</v>
      </c>
      <c r="G12" s="38">
        <v>0</v>
      </c>
      <c r="H12" s="38">
        <v>0</v>
      </c>
      <c r="I12" s="39">
        <v>0</v>
      </c>
      <c r="J12" s="38">
        <v>0</v>
      </c>
      <c r="K12" s="38">
        <v>0</v>
      </c>
      <c r="L12" s="38">
        <v>0</v>
      </c>
      <c r="M12" s="39">
        <v>0</v>
      </c>
      <c r="N12" s="19">
        <f>B12+F12+J12</f>
        <v>4.8</v>
      </c>
      <c r="O12" s="20">
        <f>C12+G12+K12</f>
        <v>0</v>
      </c>
      <c r="P12" s="38">
        <v>0</v>
      </c>
      <c r="Q12" s="41">
        <v>0</v>
      </c>
    </row>
    <row r="13" spans="1:17" s="7" customFormat="1" ht="13.5" customHeight="1">
      <c r="A13" s="45" t="s">
        <v>42</v>
      </c>
      <c r="B13" s="38">
        <v>2</v>
      </c>
      <c r="C13" s="38">
        <v>0</v>
      </c>
      <c r="D13" s="38">
        <v>0</v>
      </c>
      <c r="E13" s="39">
        <v>0</v>
      </c>
      <c r="F13" s="38">
        <v>2.4</v>
      </c>
      <c r="G13" s="38">
        <v>0</v>
      </c>
      <c r="H13" s="38">
        <v>0</v>
      </c>
      <c r="I13" s="39">
        <v>0</v>
      </c>
      <c r="J13" s="38">
        <v>0</v>
      </c>
      <c r="K13" s="38">
        <v>0</v>
      </c>
      <c r="L13" s="38">
        <v>0</v>
      </c>
      <c r="M13" s="39">
        <v>0</v>
      </c>
      <c r="N13" s="19">
        <f>B13+F13+J13</f>
        <v>4.8</v>
      </c>
      <c r="O13" s="20">
        <f>C13+G13+K13</f>
        <v>0</v>
      </c>
      <c r="P13" s="38">
        <v>0</v>
      </c>
      <c r="Q13" s="41">
        <v>0</v>
      </c>
    </row>
    <row r="14" spans="1:17" s="7" customFormat="1" ht="13.5" customHeight="1">
      <c r="A14" s="45" t="s">
        <v>43</v>
      </c>
      <c r="B14" s="38">
        <v>2</v>
      </c>
      <c r="C14" s="38">
        <v>0</v>
      </c>
      <c r="D14" s="38">
        <v>0</v>
      </c>
      <c r="E14" s="39">
        <v>0</v>
      </c>
      <c r="F14" s="38">
        <v>2.4</v>
      </c>
      <c r="G14" s="38">
        <v>0</v>
      </c>
      <c r="H14" s="38">
        <v>0</v>
      </c>
      <c r="I14" s="39">
        <v>0</v>
      </c>
      <c r="J14" s="38">
        <v>0</v>
      </c>
      <c r="K14" s="38">
        <v>0</v>
      </c>
      <c r="L14" s="38">
        <v>0</v>
      </c>
      <c r="M14" s="39">
        <v>0</v>
      </c>
      <c r="N14" s="19">
        <f>B14+F14+J14</f>
        <v>4.8</v>
      </c>
      <c r="O14" s="20">
        <f>C14+G14+K14</f>
        <v>0</v>
      </c>
      <c r="P14" s="38">
        <v>0</v>
      </c>
      <c r="Q14" s="41">
        <v>0</v>
      </c>
    </row>
    <row r="15" spans="1:17" s="7" customFormat="1" ht="13.5" customHeight="1">
      <c r="A15" s="45" t="s">
        <v>44</v>
      </c>
      <c r="B15" s="38">
        <v>2</v>
      </c>
      <c r="C15" s="38">
        <v>0</v>
      </c>
      <c r="D15" s="38">
        <v>0</v>
      </c>
      <c r="E15" s="39">
        <v>0</v>
      </c>
      <c r="F15" s="38">
        <v>2.4</v>
      </c>
      <c r="G15" s="38">
        <v>0</v>
      </c>
      <c r="H15" s="38">
        <v>0</v>
      </c>
      <c r="I15" s="39">
        <v>0</v>
      </c>
      <c r="J15" s="38">
        <v>0</v>
      </c>
      <c r="K15" s="38">
        <v>0</v>
      </c>
      <c r="L15" s="38">
        <v>0</v>
      </c>
      <c r="M15" s="39">
        <v>0</v>
      </c>
      <c r="N15" s="19">
        <f>B15+F15+J15</f>
        <v>4.8</v>
      </c>
      <c r="O15" s="20">
        <f>C15+G15+K15</f>
        <v>0</v>
      </c>
      <c r="P15" s="38">
        <v>0</v>
      </c>
      <c r="Q15" s="41">
        <v>0</v>
      </c>
    </row>
    <row r="16" spans="1:17" s="7" customFormat="1" ht="13.5" customHeight="1">
      <c r="A16" s="45" t="s">
        <v>45</v>
      </c>
      <c r="B16" s="38">
        <v>2</v>
      </c>
      <c r="C16" s="38">
        <v>0</v>
      </c>
      <c r="D16" s="38">
        <v>0</v>
      </c>
      <c r="E16" s="39">
        <v>0</v>
      </c>
      <c r="F16" s="38">
        <v>2.4</v>
      </c>
      <c r="G16" s="38">
        <v>0</v>
      </c>
      <c r="H16" s="38">
        <v>0</v>
      </c>
      <c r="I16" s="39">
        <v>0</v>
      </c>
      <c r="J16" s="38">
        <v>0</v>
      </c>
      <c r="K16" s="38">
        <v>0</v>
      </c>
      <c r="L16" s="38">
        <v>0</v>
      </c>
      <c r="M16" s="39">
        <v>0</v>
      </c>
      <c r="N16" s="19">
        <f>B16+F16+J16</f>
        <v>4.8</v>
      </c>
      <c r="O16" s="20">
        <f>C16+G16+K16</f>
        <v>0</v>
      </c>
      <c r="P16" s="38">
        <v>0</v>
      </c>
      <c r="Q16" s="41">
        <v>0</v>
      </c>
    </row>
    <row r="17" spans="1:17" s="7" customFormat="1" ht="13.5" customHeight="1">
      <c r="A17" s="44" t="s">
        <v>46</v>
      </c>
      <c r="B17" s="38">
        <v>2</v>
      </c>
      <c r="C17" s="38">
        <v>0</v>
      </c>
      <c r="D17" s="38">
        <v>0</v>
      </c>
      <c r="E17" s="39">
        <v>0</v>
      </c>
      <c r="F17" s="38">
        <v>2.4</v>
      </c>
      <c r="G17" s="38">
        <v>0</v>
      </c>
      <c r="H17" s="38">
        <v>0</v>
      </c>
      <c r="I17" s="39">
        <v>0</v>
      </c>
      <c r="J17" s="38">
        <v>0</v>
      </c>
      <c r="K17" s="38">
        <v>0</v>
      </c>
      <c r="L17" s="38">
        <v>0</v>
      </c>
      <c r="M17" s="39">
        <v>0</v>
      </c>
      <c r="N17" s="19">
        <f>B17+F17+J17</f>
        <v>4.8</v>
      </c>
      <c r="O17" s="20">
        <f>C17+G17+K17</f>
        <v>0</v>
      </c>
      <c r="P17" s="38">
        <v>0</v>
      </c>
      <c r="Q17" s="41">
        <v>0</v>
      </c>
    </row>
    <row r="18" spans="1:17" s="7" customFormat="1" ht="13.5" customHeight="1">
      <c r="A18" s="44" t="s">
        <v>47</v>
      </c>
      <c r="B18" s="38">
        <v>2</v>
      </c>
      <c r="C18" s="38">
        <v>0</v>
      </c>
      <c r="D18" s="38">
        <v>0</v>
      </c>
      <c r="E18" s="39">
        <v>0</v>
      </c>
      <c r="F18" s="38">
        <v>2.4</v>
      </c>
      <c r="G18" s="38">
        <v>0</v>
      </c>
      <c r="H18" s="38">
        <v>0</v>
      </c>
      <c r="I18" s="39">
        <v>0</v>
      </c>
      <c r="J18" s="38">
        <v>0</v>
      </c>
      <c r="K18" s="38">
        <v>0</v>
      </c>
      <c r="L18" s="38">
        <v>0</v>
      </c>
      <c r="M18" s="39">
        <v>0</v>
      </c>
      <c r="N18" s="19">
        <f>B18+F18+J18</f>
        <v>4.8</v>
      </c>
      <c r="O18" s="20">
        <f>C18+G18+K18</f>
        <v>0</v>
      </c>
      <c r="P18" s="38">
        <v>0</v>
      </c>
      <c r="Q18" s="41">
        <v>0</v>
      </c>
    </row>
    <row r="19" spans="1:17" s="7" customFormat="1" ht="13.5" customHeight="1">
      <c r="A19" s="45" t="s">
        <v>48</v>
      </c>
      <c r="B19" s="38">
        <v>2</v>
      </c>
      <c r="C19" s="38">
        <v>0</v>
      </c>
      <c r="D19" s="38">
        <v>0</v>
      </c>
      <c r="E19" s="39">
        <v>0</v>
      </c>
      <c r="F19" s="38">
        <v>2.4</v>
      </c>
      <c r="G19" s="38">
        <v>0</v>
      </c>
      <c r="H19" s="38">
        <v>0</v>
      </c>
      <c r="I19" s="39">
        <v>0</v>
      </c>
      <c r="J19" s="38">
        <v>0</v>
      </c>
      <c r="K19" s="38">
        <v>0</v>
      </c>
      <c r="L19" s="38">
        <v>0</v>
      </c>
      <c r="M19" s="39">
        <v>0</v>
      </c>
      <c r="N19" s="19">
        <f>B19+F19+J19</f>
        <v>4.8</v>
      </c>
      <c r="O19" s="20">
        <f>C19+G19+K19</f>
        <v>0</v>
      </c>
      <c r="P19" s="38">
        <v>0</v>
      </c>
      <c r="Q19" s="41">
        <v>0</v>
      </c>
    </row>
    <row r="20" spans="1:17" s="7" customFormat="1" ht="13.5" customHeight="1">
      <c r="A20" s="45" t="s">
        <v>49</v>
      </c>
      <c r="B20" s="38">
        <v>2</v>
      </c>
      <c r="C20" s="38">
        <v>0</v>
      </c>
      <c r="D20" s="38">
        <v>0</v>
      </c>
      <c r="E20" s="39">
        <v>0</v>
      </c>
      <c r="F20" s="38">
        <v>2.4</v>
      </c>
      <c r="G20" s="38">
        <v>0</v>
      </c>
      <c r="H20" s="38">
        <v>0</v>
      </c>
      <c r="I20" s="39">
        <v>0</v>
      </c>
      <c r="J20" s="38">
        <v>0</v>
      </c>
      <c r="K20" s="38">
        <v>0</v>
      </c>
      <c r="L20" s="38">
        <v>0</v>
      </c>
      <c r="M20" s="39">
        <v>0</v>
      </c>
      <c r="N20" s="19">
        <f>B20+F20+J20</f>
        <v>4.8</v>
      </c>
      <c r="O20" s="20">
        <f>C20+G20+K20</f>
        <v>4.8</v>
      </c>
      <c r="P20" s="38">
        <v>0</v>
      </c>
      <c r="Q20" s="41">
        <v>0</v>
      </c>
    </row>
    <row r="21" spans="1:17" s="7" customFormat="1" ht="13.5" customHeight="1">
      <c r="A21" s="45" t="s">
        <v>50</v>
      </c>
      <c r="B21" s="38">
        <v>2</v>
      </c>
      <c r="C21" s="38">
        <v>0</v>
      </c>
      <c r="D21" s="38">
        <v>0</v>
      </c>
      <c r="E21" s="39">
        <v>0</v>
      </c>
      <c r="F21" s="38">
        <v>2.4</v>
      </c>
      <c r="G21" s="38">
        <v>0</v>
      </c>
      <c r="H21" s="38">
        <v>0</v>
      </c>
      <c r="I21" s="39">
        <v>0</v>
      </c>
      <c r="J21" s="38">
        <v>0</v>
      </c>
      <c r="K21" s="38">
        <v>0</v>
      </c>
      <c r="L21" s="38">
        <v>0</v>
      </c>
      <c r="M21" s="39">
        <v>0</v>
      </c>
      <c r="N21" s="19">
        <f>B21+F21+J21</f>
        <v>4.8</v>
      </c>
      <c r="O21" s="20">
        <f>C21+G21+K21</f>
        <v>4.5600000000000005</v>
      </c>
      <c r="P21" s="38">
        <v>0</v>
      </c>
      <c r="Q21" s="41">
        <v>0</v>
      </c>
    </row>
    <row r="22" spans="1:17" s="7" customFormat="1" ht="13.5" customHeight="1">
      <c r="A22" s="45" t="s">
        <v>51</v>
      </c>
      <c r="B22" s="38">
        <v>2</v>
      </c>
      <c r="C22" s="38">
        <v>0</v>
      </c>
      <c r="D22" s="38">
        <v>0</v>
      </c>
      <c r="E22" s="39">
        <v>0</v>
      </c>
      <c r="F22" s="38">
        <v>2.4</v>
      </c>
      <c r="G22" s="38">
        <v>0</v>
      </c>
      <c r="H22" s="38">
        <v>0</v>
      </c>
      <c r="I22" s="39">
        <v>0</v>
      </c>
      <c r="J22" s="38">
        <v>0</v>
      </c>
      <c r="K22" s="38">
        <v>0</v>
      </c>
      <c r="L22" s="38">
        <v>0</v>
      </c>
      <c r="M22" s="39">
        <v>0</v>
      </c>
      <c r="N22" s="19">
        <f>B22+F22+J22</f>
        <v>4.8</v>
      </c>
      <c r="O22" s="20">
        <f>C22+G22+K22</f>
        <v>0</v>
      </c>
      <c r="P22" s="38">
        <v>0</v>
      </c>
      <c r="Q22" s="41">
        <v>0</v>
      </c>
    </row>
    <row r="23" spans="1:17" s="7" customFormat="1" ht="13.5" customHeight="1">
      <c r="A23" s="45" t="s">
        <v>52</v>
      </c>
      <c r="B23" s="38">
        <v>2</v>
      </c>
      <c r="C23" s="38">
        <v>0</v>
      </c>
      <c r="D23" s="38">
        <v>0</v>
      </c>
      <c r="E23" s="39">
        <v>0</v>
      </c>
      <c r="F23" s="38">
        <v>2.4</v>
      </c>
      <c r="G23" s="38">
        <v>0</v>
      </c>
      <c r="H23" s="38">
        <v>0</v>
      </c>
      <c r="I23" s="39">
        <v>0</v>
      </c>
      <c r="J23" s="38">
        <v>0</v>
      </c>
      <c r="K23" s="38">
        <v>0</v>
      </c>
      <c r="L23" s="38">
        <v>0</v>
      </c>
      <c r="M23" s="39">
        <v>0</v>
      </c>
      <c r="N23" s="19">
        <f>B23+F23+J23</f>
        <v>4.8</v>
      </c>
      <c r="O23" s="20">
        <f>C23+G23+K23</f>
        <v>0</v>
      </c>
      <c r="P23" s="38">
        <v>0</v>
      </c>
      <c r="Q23" s="41">
        <v>0</v>
      </c>
    </row>
    <row r="24" spans="1:17" s="7" customFormat="1" ht="13.5" customHeight="1">
      <c r="A24" s="44" t="s">
        <v>53</v>
      </c>
      <c r="B24" s="38">
        <v>2</v>
      </c>
      <c r="C24" s="38">
        <v>0</v>
      </c>
      <c r="D24" s="38">
        <v>0</v>
      </c>
      <c r="E24" s="39">
        <v>0</v>
      </c>
      <c r="F24" s="38">
        <v>2.4</v>
      </c>
      <c r="G24" s="38">
        <v>0</v>
      </c>
      <c r="H24" s="38">
        <v>0</v>
      </c>
      <c r="I24" s="39">
        <v>0</v>
      </c>
      <c r="J24" s="38">
        <v>0</v>
      </c>
      <c r="K24" s="38">
        <v>0</v>
      </c>
      <c r="L24" s="38">
        <v>0</v>
      </c>
      <c r="M24" s="39">
        <v>0</v>
      </c>
      <c r="N24" s="19">
        <f>B24+F24+J24</f>
        <v>4.8</v>
      </c>
      <c r="O24" s="20">
        <f>C24+G24+K24</f>
        <v>0</v>
      </c>
      <c r="P24" s="38">
        <v>0</v>
      </c>
      <c r="Q24" s="41">
        <v>0</v>
      </c>
    </row>
    <row r="25" spans="1:17" s="7" customFormat="1" ht="13.5" customHeight="1">
      <c r="A25" s="44" t="s">
        <v>54</v>
      </c>
      <c r="B25" s="38">
        <v>2</v>
      </c>
      <c r="C25" s="38">
        <v>0</v>
      </c>
      <c r="D25" s="38">
        <v>0</v>
      </c>
      <c r="E25" s="39">
        <v>0</v>
      </c>
      <c r="F25" s="38">
        <v>2.4</v>
      </c>
      <c r="G25" s="38">
        <v>0</v>
      </c>
      <c r="H25" s="38">
        <v>0</v>
      </c>
      <c r="I25" s="39">
        <v>0</v>
      </c>
      <c r="J25" s="38">
        <v>0</v>
      </c>
      <c r="K25" s="38">
        <v>0</v>
      </c>
      <c r="L25" s="38">
        <v>0</v>
      </c>
      <c r="M25" s="39">
        <v>0</v>
      </c>
      <c r="N25" s="19">
        <f>B25+F25+J25</f>
        <v>4.8</v>
      </c>
      <c r="O25" s="20">
        <f>C25+G25+K25</f>
        <v>0</v>
      </c>
      <c r="P25" s="38">
        <v>0</v>
      </c>
      <c r="Q25" s="41">
        <v>0</v>
      </c>
    </row>
    <row r="26" spans="1:17" s="7" customFormat="1" ht="13.5" customHeight="1">
      <c r="A26" s="45" t="s">
        <v>55</v>
      </c>
      <c r="B26" s="38">
        <v>2</v>
      </c>
      <c r="C26" s="38">
        <v>0</v>
      </c>
      <c r="D26" s="38">
        <v>0</v>
      </c>
      <c r="E26" s="39">
        <v>0</v>
      </c>
      <c r="F26" s="38">
        <v>2.4</v>
      </c>
      <c r="G26" s="38">
        <v>0</v>
      </c>
      <c r="H26" s="38">
        <v>0</v>
      </c>
      <c r="I26" s="39">
        <v>0</v>
      </c>
      <c r="J26" s="38">
        <v>0</v>
      </c>
      <c r="K26" s="38">
        <v>0</v>
      </c>
      <c r="L26" s="38">
        <v>0</v>
      </c>
      <c r="M26" s="39">
        <v>0</v>
      </c>
      <c r="N26" s="19">
        <f>B26+F26+J26</f>
        <v>4.8</v>
      </c>
      <c r="O26" s="20">
        <f>C26+G26+K26</f>
        <v>0</v>
      </c>
      <c r="P26" s="38">
        <v>0</v>
      </c>
      <c r="Q26" s="41">
        <v>0</v>
      </c>
    </row>
    <row r="27" spans="1:17" s="7" customFormat="1" ht="13.5" customHeight="1">
      <c r="A27" s="45" t="s">
        <v>56</v>
      </c>
      <c r="B27" s="38">
        <v>2</v>
      </c>
      <c r="C27" s="38">
        <v>0</v>
      </c>
      <c r="D27" s="38">
        <v>0</v>
      </c>
      <c r="E27" s="39">
        <v>0</v>
      </c>
      <c r="F27" s="38">
        <v>2.4</v>
      </c>
      <c r="G27" s="38">
        <v>0</v>
      </c>
      <c r="H27" s="38">
        <v>0</v>
      </c>
      <c r="I27" s="39">
        <v>0</v>
      </c>
      <c r="J27" s="38">
        <v>0</v>
      </c>
      <c r="K27" s="38">
        <v>0</v>
      </c>
      <c r="L27" s="38">
        <v>0</v>
      </c>
      <c r="M27" s="39">
        <v>0</v>
      </c>
      <c r="N27" s="19">
        <f>B27+F27+J27</f>
        <v>4.8</v>
      </c>
      <c r="O27" s="20">
        <f>C27+G27+K27</f>
        <v>0</v>
      </c>
      <c r="P27" s="38">
        <v>0</v>
      </c>
      <c r="Q27" s="41">
        <v>0</v>
      </c>
    </row>
    <row r="28" spans="1:17" s="7" customFormat="1" ht="13.5" customHeight="1">
      <c r="A28" s="45" t="s">
        <v>57</v>
      </c>
      <c r="B28" s="38">
        <v>2</v>
      </c>
      <c r="C28" s="38">
        <v>0</v>
      </c>
      <c r="D28" s="38">
        <v>0</v>
      </c>
      <c r="E28" s="39">
        <v>0</v>
      </c>
      <c r="F28" s="38">
        <v>2.4</v>
      </c>
      <c r="G28" s="38">
        <v>0</v>
      </c>
      <c r="H28" s="38">
        <v>0</v>
      </c>
      <c r="I28" s="39">
        <v>0</v>
      </c>
      <c r="J28" s="38">
        <v>0</v>
      </c>
      <c r="K28" s="38">
        <v>0</v>
      </c>
      <c r="L28" s="38">
        <v>0</v>
      </c>
      <c r="M28" s="39">
        <v>0</v>
      </c>
      <c r="N28" s="19">
        <f>B28+F28+J28</f>
        <v>4.8</v>
      </c>
      <c r="O28" s="20">
        <f>C28+G28+K28</f>
        <v>0</v>
      </c>
      <c r="P28" s="38">
        <v>0</v>
      </c>
      <c r="Q28" s="41">
        <v>0</v>
      </c>
    </row>
    <row r="29" spans="1:17" s="7" customFormat="1" ht="13.5" customHeight="1">
      <c r="A29" s="45" t="s">
        <v>58</v>
      </c>
      <c r="B29" s="38">
        <v>2</v>
      </c>
      <c r="C29" s="38">
        <v>0</v>
      </c>
      <c r="D29" s="38">
        <v>0</v>
      </c>
      <c r="E29" s="39">
        <v>0</v>
      </c>
      <c r="F29" s="38">
        <v>2.4</v>
      </c>
      <c r="G29" s="38">
        <v>0</v>
      </c>
      <c r="H29" s="38">
        <v>0</v>
      </c>
      <c r="I29" s="39">
        <v>0</v>
      </c>
      <c r="J29" s="38">
        <v>0</v>
      </c>
      <c r="K29" s="38">
        <v>0</v>
      </c>
      <c r="L29" s="38">
        <v>0</v>
      </c>
      <c r="M29" s="39">
        <v>0</v>
      </c>
      <c r="N29" s="19">
        <f>B29+F29+J29</f>
        <v>4.8</v>
      </c>
      <c r="O29" s="20">
        <f>C29+G29+K29</f>
        <v>0</v>
      </c>
      <c r="P29" s="38">
        <v>0</v>
      </c>
      <c r="Q29" s="41">
        <v>0</v>
      </c>
    </row>
    <row r="30" spans="1:17" s="7" customFormat="1" ht="13.5" customHeight="1">
      <c r="A30" s="45" t="s">
        <v>59</v>
      </c>
      <c r="B30" s="38">
        <v>2</v>
      </c>
      <c r="C30" s="38">
        <v>0</v>
      </c>
      <c r="D30" s="38">
        <v>0</v>
      </c>
      <c r="E30" s="39">
        <v>0</v>
      </c>
      <c r="F30" s="38">
        <v>2.4</v>
      </c>
      <c r="G30" s="38">
        <v>0</v>
      </c>
      <c r="H30" s="38">
        <v>0</v>
      </c>
      <c r="I30" s="39">
        <v>0</v>
      </c>
      <c r="J30" s="38">
        <v>0</v>
      </c>
      <c r="K30" s="38">
        <v>0</v>
      </c>
      <c r="L30" s="38">
        <v>0</v>
      </c>
      <c r="M30" s="39">
        <v>0</v>
      </c>
      <c r="N30" s="19">
        <f>B30+F30+J30</f>
        <v>4.8</v>
      </c>
      <c r="O30" s="20">
        <f>C30+G30+K30</f>
        <v>0</v>
      </c>
      <c r="P30" s="38">
        <v>0</v>
      </c>
      <c r="Q30" s="41">
        <v>0</v>
      </c>
    </row>
    <row r="31" spans="1:17" s="7" customFormat="1" ht="13.5" customHeight="1">
      <c r="A31" s="44" t="s">
        <v>60</v>
      </c>
      <c r="B31" s="38">
        <v>2</v>
      </c>
      <c r="C31" s="38">
        <v>0</v>
      </c>
      <c r="D31" s="38">
        <v>0</v>
      </c>
      <c r="E31" s="39">
        <v>0</v>
      </c>
      <c r="F31" s="38">
        <v>2.4</v>
      </c>
      <c r="G31" s="38">
        <v>0</v>
      </c>
      <c r="H31" s="38">
        <v>0</v>
      </c>
      <c r="I31" s="39">
        <v>0</v>
      </c>
      <c r="J31" s="38">
        <v>0</v>
      </c>
      <c r="K31" s="38">
        <v>0</v>
      </c>
      <c r="L31" s="38">
        <v>0</v>
      </c>
      <c r="M31" s="39">
        <v>0</v>
      </c>
      <c r="N31" s="19">
        <f>B31+F31+J31</f>
        <v>4.8</v>
      </c>
      <c r="O31" s="20">
        <f>C31+G31+K31</f>
        <v>0</v>
      </c>
      <c r="P31" s="38">
        <v>0</v>
      </c>
      <c r="Q31" s="41">
        <v>0</v>
      </c>
    </row>
    <row r="32" spans="1:17" s="7" customFormat="1" ht="13.5" customHeight="1">
      <c r="A32" s="44" t="s">
        <v>61</v>
      </c>
      <c r="B32" s="38">
        <v>2</v>
      </c>
      <c r="C32" s="38">
        <v>0</v>
      </c>
      <c r="D32" s="38">
        <v>0</v>
      </c>
      <c r="E32" s="39">
        <v>0</v>
      </c>
      <c r="F32" s="38">
        <v>2.4</v>
      </c>
      <c r="G32" s="38">
        <v>0</v>
      </c>
      <c r="H32" s="38">
        <v>0</v>
      </c>
      <c r="I32" s="39">
        <v>0</v>
      </c>
      <c r="J32" s="38">
        <v>0</v>
      </c>
      <c r="K32" s="38">
        <v>0</v>
      </c>
      <c r="L32" s="38">
        <v>0</v>
      </c>
      <c r="M32" s="39">
        <v>0</v>
      </c>
      <c r="N32" s="19">
        <f>B32+F32+J32</f>
        <v>4.8</v>
      </c>
      <c r="O32" s="20">
        <f>C32+G32+K32</f>
        <v>0</v>
      </c>
      <c r="P32" s="38">
        <v>0</v>
      </c>
      <c r="Q32" s="41">
        <v>0</v>
      </c>
    </row>
    <row r="33" spans="1:17" s="7" customFormat="1" ht="13.5" customHeight="1">
      <c r="A33" s="45" t="s">
        <v>62</v>
      </c>
      <c r="B33" s="38">
        <v>2</v>
      </c>
      <c r="C33" s="38">
        <v>0</v>
      </c>
      <c r="D33" s="38">
        <v>0</v>
      </c>
      <c r="E33" s="39">
        <v>0</v>
      </c>
      <c r="F33" s="38">
        <v>2.4</v>
      </c>
      <c r="G33" s="38">
        <v>0</v>
      </c>
      <c r="H33" s="38">
        <v>0</v>
      </c>
      <c r="I33" s="39">
        <v>0</v>
      </c>
      <c r="J33" s="38">
        <v>0</v>
      </c>
      <c r="K33" s="38">
        <v>0</v>
      </c>
      <c r="L33" s="38">
        <v>0</v>
      </c>
      <c r="M33" s="39">
        <v>0</v>
      </c>
      <c r="N33" s="19">
        <f>B33+F33+J33</f>
        <v>4.8</v>
      </c>
      <c r="O33" s="20">
        <f>C33+G33+K33</f>
        <v>0</v>
      </c>
      <c r="P33" s="38">
        <v>0</v>
      </c>
      <c r="Q33" s="41">
        <v>0</v>
      </c>
    </row>
    <row r="34" spans="1:17" s="7" customFormat="1" ht="13.5" customHeight="1">
      <c r="A34" s="45" t="s">
        <v>63</v>
      </c>
      <c r="B34" s="38">
        <v>2</v>
      </c>
      <c r="C34" s="38">
        <v>0</v>
      </c>
      <c r="D34" s="38">
        <v>0</v>
      </c>
      <c r="E34" s="39">
        <v>0</v>
      </c>
      <c r="F34" s="38">
        <v>2.4</v>
      </c>
      <c r="G34" s="38">
        <v>0</v>
      </c>
      <c r="H34" s="38">
        <v>0</v>
      </c>
      <c r="I34" s="39">
        <v>0</v>
      </c>
      <c r="J34" s="38">
        <v>0</v>
      </c>
      <c r="K34" s="38">
        <v>0</v>
      </c>
      <c r="L34" s="38">
        <v>0</v>
      </c>
      <c r="M34" s="39">
        <v>0</v>
      </c>
      <c r="N34" s="19">
        <f>B34+F34+J34</f>
        <v>4.8</v>
      </c>
      <c r="O34" s="20">
        <f>C34+G34+K34</f>
        <v>0</v>
      </c>
      <c r="P34" s="38">
        <v>0</v>
      </c>
      <c r="Q34" s="41">
        <v>0</v>
      </c>
    </row>
    <row r="35" spans="1:17" s="7" customFormat="1" ht="13.5" customHeight="1">
      <c r="A35" s="45" t="s">
        <v>64</v>
      </c>
      <c r="B35" s="38">
        <v>2</v>
      </c>
      <c r="C35" s="38">
        <v>0</v>
      </c>
      <c r="D35" s="38">
        <v>0</v>
      </c>
      <c r="E35" s="39">
        <v>0</v>
      </c>
      <c r="F35" s="38">
        <v>2.4</v>
      </c>
      <c r="G35" s="38">
        <v>0</v>
      </c>
      <c r="H35" s="38">
        <v>0</v>
      </c>
      <c r="I35" s="39">
        <v>0</v>
      </c>
      <c r="J35" s="38">
        <v>0</v>
      </c>
      <c r="K35" s="38">
        <v>0</v>
      </c>
      <c r="L35" s="38">
        <v>0</v>
      </c>
      <c r="M35" s="39">
        <v>0</v>
      </c>
      <c r="N35" s="19">
        <f>B35+F35+J35</f>
        <v>4.8</v>
      </c>
      <c r="O35" s="20">
        <f>C35+G35+K35</f>
        <v>0</v>
      </c>
      <c r="P35" s="38">
        <v>0</v>
      </c>
      <c r="Q35" s="41">
        <v>0</v>
      </c>
    </row>
    <row r="36" spans="1:17" s="7" customFormat="1" ht="13.5" customHeight="1">
      <c r="A36" s="45" t="s">
        <v>65</v>
      </c>
      <c r="B36" s="38">
        <v>2</v>
      </c>
      <c r="C36" s="38">
        <v>0</v>
      </c>
      <c r="D36" s="38">
        <v>0</v>
      </c>
      <c r="E36" s="39">
        <v>0</v>
      </c>
      <c r="F36" s="38">
        <v>2.4</v>
      </c>
      <c r="G36" s="38">
        <v>0</v>
      </c>
      <c r="H36" s="38">
        <v>0</v>
      </c>
      <c r="I36" s="39">
        <v>0</v>
      </c>
      <c r="J36" s="38">
        <v>0</v>
      </c>
      <c r="K36" s="38">
        <v>0</v>
      </c>
      <c r="L36" s="38">
        <v>0</v>
      </c>
      <c r="M36" s="39">
        <v>0</v>
      </c>
      <c r="N36" s="19">
        <f>B36+F36+J36</f>
        <v>4.8</v>
      </c>
      <c r="O36" s="20">
        <f>C36+G36+K36</f>
        <v>0</v>
      </c>
      <c r="P36" s="38">
        <v>0</v>
      </c>
      <c r="Q36" s="41">
        <v>0</v>
      </c>
    </row>
    <row r="37" spans="1:17" s="7" customFormat="1" ht="13.5" customHeight="1">
      <c r="A37" s="45" t="s">
        <v>66</v>
      </c>
      <c r="B37" s="38">
        <v>2</v>
      </c>
      <c r="C37" s="38">
        <v>0</v>
      </c>
      <c r="D37" s="38">
        <v>0</v>
      </c>
      <c r="E37" s="39">
        <v>0</v>
      </c>
      <c r="F37" s="38">
        <v>2.4</v>
      </c>
      <c r="G37" s="38">
        <v>0</v>
      </c>
      <c r="H37" s="38">
        <v>0</v>
      </c>
      <c r="I37" s="39">
        <v>0</v>
      </c>
      <c r="J37" s="38">
        <v>0</v>
      </c>
      <c r="K37" s="38">
        <v>0</v>
      </c>
      <c r="L37" s="38">
        <v>0</v>
      </c>
      <c r="M37" s="39">
        <v>0</v>
      </c>
      <c r="N37" s="19">
        <f>B37+F37+J37</f>
        <v>4.8</v>
      </c>
      <c r="O37" s="20">
        <f>C37+G37+K37</f>
        <v>0</v>
      </c>
      <c r="P37" s="38">
        <v>0</v>
      </c>
      <c r="Q37" s="41">
        <v>0</v>
      </c>
    </row>
    <row r="38" spans="1:17" s="7" customFormat="1" ht="13.5" customHeight="1">
      <c r="A38" s="44" t="s">
        <v>67</v>
      </c>
      <c r="B38" s="38">
        <v>2</v>
      </c>
      <c r="C38" s="38">
        <v>0</v>
      </c>
      <c r="D38" s="38">
        <v>0</v>
      </c>
      <c r="E38" s="39">
        <v>0</v>
      </c>
      <c r="F38" s="38">
        <v>2.4</v>
      </c>
      <c r="G38" s="38">
        <v>0</v>
      </c>
      <c r="H38" s="38">
        <v>0</v>
      </c>
      <c r="I38" s="39">
        <v>0</v>
      </c>
      <c r="J38" s="38">
        <v>0</v>
      </c>
      <c r="K38" s="38">
        <v>0</v>
      </c>
      <c r="L38" s="38">
        <v>0</v>
      </c>
      <c r="M38" s="39">
        <v>0</v>
      </c>
      <c r="N38" s="19">
        <f>B38+F38+J38</f>
        <v>4.8</v>
      </c>
      <c r="O38" s="20">
        <f>C38+G38+K38</f>
        <v>0</v>
      </c>
      <c r="P38" s="38">
        <v>0</v>
      </c>
      <c r="Q38" s="41">
        <v>0</v>
      </c>
    </row>
    <row r="39" spans="1:17" s="7" customFormat="1" ht="13.5" customHeight="1">
      <c r="A39" s="44" t="s">
        <v>68</v>
      </c>
      <c r="B39" s="38">
        <v>2</v>
      </c>
      <c r="C39" s="38">
        <v>0</v>
      </c>
      <c r="D39" s="38">
        <v>0</v>
      </c>
      <c r="E39" s="39">
        <v>0</v>
      </c>
      <c r="F39" s="38">
        <v>2.4</v>
      </c>
      <c r="G39" s="38">
        <v>0</v>
      </c>
      <c r="H39" s="38">
        <v>0</v>
      </c>
      <c r="I39" s="39">
        <v>0</v>
      </c>
      <c r="J39" s="38">
        <v>0</v>
      </c>
      <c r="K39" s="38">
        <v>0</v>
      </c>
      <c r="L39" s="38">
        <v>0</v>
      </c>
      <c r="M39" s="39">
        <v>0</v>
      </c>
      <c r="N39" s="19">
        <f>B39+F39+J39</f>
        <v>4.8</v>
      </c>
      <c r="O39" s="20">
        <f>C39+G39+K39</f>
        <v>0</v>
      </c>
      <c r="P39" s="38">
        <v>0</v>
      </c>
      <c r="Q39" s="41">
        <v>0</v>
      </c>
    </row>
    <row r="41" ht="45" customHeight="1"/>
  </sheetData>
  <mergeCells count="4">
    <mergeCell ref="B7:E7"/>
    <mergeCell ref="F7:I7"/>
    <mergeCell ref="J7:M7"/>
    <mergeCell ref="N7:Q7"/>
  </mergeCells>
  <conditionalFormatting sqref="A9:A39">
    <cfRule type="expression" priority="1" dxfId="0" stopIfTrue="1">
      <formula>Z9="x"</formula>
    </cfRule>
  </conditionalFormatting>
  <printOptions horizontalCentered="1"/>
  <pageMargins left="0.23622047244094488" right="0.23622047244094488" top="0.5118110236220472" bottom="0.23622047244094488" header="0" footer="0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workbookViewId="0" topLeftCell="A1">
      <selection activeCell="A1" sqref="A1"/>
    </sheetView>
  </sheetViews>
  <sheetFormatPr defaultColWidth="9.140625" defaultRowHeight="45" customHeight="1"/>
  <cols>
    <col min="1" max="1" width="11.8515625" style="0" bestFit="1" customWidth="1"/>
    <col min="2" max="2" width="13.7109375" style="0" bestFit="1" customWidth="1"/>
    <col min="3" max="3" width="15.7109375" style="0" bestFit="1" customWidth="1"/>
    <col min="4" max="5" width="16.7109375" style="0" bestFit="1" customWidth="1"/>
    <col min="6" max="6" width="13.7109375" style="0" bestFit="1" customWidth="1"/>
    <col min="7" max="7" width="15.7109375" style="0" bestFit="1" customWidth="1"/>
    <col min="8" max="9" width="16.7109375" style="0" bestFit="1" customWidth="1"/>
    <col min="10" max="10" width="13.7109375" style="0" bestFit="1" customWidth="1"/>
    <col min="11" max="11" width="15.7109375" style="0" bestFit="1" customWidth="1"/>
    <col min="12" max="13" width="16.7109375" style="0" bestFit="1" customWidth="1"/>
    <col min="14" max="14" width="13.7109375" style="0" bestFit="1" customWidth="1"/>
    <col min="15" max="15" width="15.7109375" style="0" bestFit="1" customWidth="1"/>
    <col min="16" max="17" width="16.7109375" style="0" bestFit="1" customWidth="1"/>
  </cols>
  <sheetData>
    <row r="1" s="4" customFormat="1" ht="20.25">
      <c r="A1" s="1" t="str">
        <f>'MAZARA (Sm3)'!A1</f>
        <v>THERMAL YEAR 2010/2011</v>
      </c>
    </row>
    <row r="2" s="4" customFormat="1" ht="20.25">
      <c r="A2" s="1" t="str">
        <f>'MAZARA (Sm3)'!A2</f>
        <v>Month: MARCH</v>
      </c>
    </row>
    <row r="3" s="4" customFormat="1" ht="20.25">
      <c r="A3" s="5" t="s">
        <v>16</v>
      </c>
    </row>
    <row r="4" ht="19.5" customHeight="1">
      <c r="A4" s="6" t="s">
        <v>3</v>
      </c>
    </row>
    <row r="5" s="7" customFormat="1" ht="9.75" customHeight="1"/>
    <row r="6" s="7" customFormat="1" ht="30" customHeight="1"/>
    <row r="7" spans="2:17" s="7" customFormat="1" ht="42.75" customHeight="1">
      <c r="B7" s="48" t="s">
        <v>4</v>
      </c>
      <c r="C7" s="49"/>
      <c r="D7" s="49"/>
      <c r="E7" s="50"/>
      <c r="F7" s="48" t="s">
        <v>5</v>
      </c>
      <c r="G7" s="49"/>
      <c r="H7" s="49"/>
      <c r="I7" s="50"/>
      <c r="J7" s="48" t="s">
        <v>6</v>
      </c>
      <c r="K7" s="49"/>
      <c r="L7" s="49"/>
      <c r="M7" s="50"/>
      <c r="N7" s="51" t="s">
        <v>7</v>
      </c>
      <c r="O7" s="52"/>
      <c r="P7" s="52"/>
      <c r="Q7" s="53"/>
    </row>
    <row r="8" spans="1:17" s="7" customFormat="1" ht="71.25" customHeight="1">
      <c r="A8" s="9" t="s">
        <v>8</v>
      </c>
      <c r="B8" s="10" t="s">
        <v>9</v>
      </c>
      <c r="C8" s="11" t="s">
        <v>10</v>
      </c>
      <c r="D8" s="11" t="s">
        <v>11</v>
      </c>
      <c r="E8" s="11" t="s">
        <v>12</v>
      </c>
      <c r="F8" s="10" t="s">
        <v>5</v>
      </c>
      <c r="G8" s="11" t="s">
        <v>10</v>
      </c>
      <c r="H8" s="11" t="s">
        <v>11</v>
      </c>
      <c r="I8" s="11" t="s">
        <v>12</v>
      </c>
      <c r="J8" s="10" t="s">
        <v>6</v>
      </c>
      <c r="K8" s="11" t="s">
        <v>10</v>
      </c>
      <c r="L8" s="11" t="s">
        <v>11</v>
      </c>
      <c r="M8" s="11" t="s">
        <v>12</v>
      </c>
      <c r="N8" s="12" t="s">
        <v>7</v>
      </c>
      <c r="O8" s="13" t="s">
        <v>10</v>
      </c>
      <c r="P8" s="13" t="s">
        <v>11</v>
      </c>
      <c r="Q8" s="14" t="s">
        <v>12</v>
      </c>
    </row>
    <row r="9" spans="1:17" s="7" customFormat="1" ht="13.5" customHeight="1">
      <c r="A9" s="44" t="s">
        <v>38</v>
      </c>
      <c r="B9" s="38">
        <v>59</v>
      </c>
      <c r="C9" s="38">
        <v>0</v>
      </c>
      <c r="D9" s="38">
        <v>0</v>
      </c>
      <c r="E9" s="39">
        <v>0</v>
      </c>
      <c r="F9" s="38">
        <v>5.4</v>
      </c>
      <c r="G9" s="38">
        <v>0</v>
      </c>
      <c r="H9" s="38">
        <v>0</v>
      </c>
      <c r="I9" s="39">
        <v>0</v>
      </c>
      <c r="J9" s="38">
        <v>0</v>
      </c>
      <c r="K9" s="38">
        <v>0</v>
      </c>
      <c r="L9" s="38">
        <v>0</v>
      </c>
      <c r="M9" s="39">
        <v>0</v>
      </c>
      <c r="N9" s="19">
        <f>B9+F9+J9</f>
        <v>64.8</v>
      </c>
      <c r="O9" s="20">
        <f>C9+G9+K9</f>
        <v>0</v>
      </c>
      <c r="P9" s="38">
        <v>0</v>
      </c>
      <c r="Q9" s="41">
        <v>0</v>
      </c>
    </row>
    <row r="10" spans="1:17" s="7" customFormat="1" ht="13.5" customHeight="1">
      <c r="A10" s="44" t="s">
        <v>39</v>
      </c>
      <c r="B10" s="38">
        <v>59</v>
      </c>
      <c r="C10" s="38">
        <v>0</v>
      </c>
      <c r="D10" s="38">
        <v>0</v>
      </c>
      <c r="E10" s="39">
        <v>0</v>
      </c>
      <c r="F10" s="38">
        <v>5.4</v>
      </c>
      <c r="G10" s="38">
        <v>0</v>
      </c>
      <c r="H10" s="38">
        <v>0</v>
      </c>
      <c r="I10" s="39">
        <v>0</v>
      </c>
      <c r="J10" s="38">
        <v>0</v>
      </c>
      <c r="K10" s="38">
        <v>0</v>
      </c>
      <c r="L10" s="38">
        <v>0</v>
      </c>
      <c r="M10" s="39">
        <v>0</v>
      </c>
      <c r="N10" s="19">
        <f>B10+F10+J10</f>
        <v>64.8</v>
      </c>
      <c r="O10" s="20">
        <f>C10+G10+K10</f>
        <v>0</v>
      </c>
      <c r="P10" s="38">
        <v>0</v>
      </c>
      <c r="Q10" s="41">
        <v>0</v>
      </c>
    </row>
    <row r="11" spans="1:17" s="7" customFormat="1" ht="13.5" customHeight="1">
      <c r="A11" s="44" t="s">
        <v>40</v>
      </c>
      <c r="B11" s="38">
        <v>59</v>
      </c>
      <c r="C11" s="38">
        <v>0</v>
      </c>
      <c r="D11" s="38">
        <v>0</v>
      </c>
      <c r="E11" s="39">
        <v>0</v>
      </c>
      <c r="F11" s="38">
        <v>5.4</v>
      </c>
      <c r="G11" s="38">
        <v>0</v>
      </c>
      <c r="H11" s="38">
        <v>0</v>
      </c>
      <c r="I11" s="39">
        <v>0</v>
      </c>
      <c r="J11" s="38">
        <v>0</v>
      </c>
      <c r="K11" s="38">
        <v>0</v>
      </c>
      <c r="L11" s="38">
        <v>0</v>
      </c>
      <c r="M11" s="39">
        <v>0</v>
      </c>
      <c r="N11" s="19">
        <f>B11+F11+J11</f>
        <v>64.8</v>
      </c>
      <c r="O11" s="20">
        <f>C11+G11+K11</f>
        <v>0</v>
      </c>
      <c r="P11" s="38">
        <v>0</v>
      </c>
      <c r="Q11" s="41">
        <v>0</v>
      </c>
    </row>
    <row r="12" spans="1:17" s="7" customFormat="1" ht="13.5" customHeight="1">
      <c r="A12" s="45" t="s">
        <v>41</v>
      </c>
      <c r="B12" s="38">
        <v>59</v>
      </c>
      <c r="C12" s="38">
        <v>0</v>
      </c>
      <c r="D12" s="38">
        <v>0</v>
      </c>
      <c r="E12" s="39">
        <v>0</v>
      </c>
      <c r="F12" s="38">
        <v>5.4</v>
      </c>
      <c r="G12" s="38">
        <v>0</v>
      </c>
      <c r="H12" s="38">
        <v>0</v>
      </c>
      <c r="I12" s="39">
        <v>0</v>
      </c>
      <c r="J12" s="38">
        <v>0</v>
      </c>
      <c r="K12" s="38">
        <v>0</v>
      </c>
      <c r="L12" s="38">
        <v>0</v>
      </c>
      <c r="M12" s="39">
        <v>0</v>
      </c>
      <c r="N12" s="19">
        <f>B12+F12+J12</f>
        <v>64.8</v>
      </c>
      <c r="O12" s="20">
        <f>C12+G12+K12</f>
        <v>0</v>
      </c>
      <c r="P12" s="38">
        <v>0</v>
      </c>
      <c r="Q12" s="41">
        <v>0</v>
      </c>
    </row>
    <row r="13" spans="1:17" s="7" customFormat="1" ht="13.5" customHeight="1">
      <c r="A13" s="45" t="s">
        <v>42</v>
      </c>
      <c r="B13" s="38">
        <v>59</v>
      </c>
      <c r="C13" s="38">
        <v>0</v>
      </c>
      <c r="D13" s="38">
        <v>0</v>
      </c>
      <c r="E13" s="39">
        <v>0</v>
      </c>
      <c r="F13" s="38">
        <v>5.4</v>
      </c>
      <c r="G13" s="38">
        <v>0</v>
      </c>
      <c r="H13" s="38">
        <v>0</v>
      </c>
      <c r="I13" s="39">
        <v>0</v>
      </c>
      <c r="J13" s="38">
        <v>0</v>
      </c>
      <c r="K13" s="38">
        <v>0</v>
      </c>
      <c r="L13" s="38">
        <v>0</v>
      </c>
      <c r="M13" s="39">
        <v>0</v>
      </c>
      <c r="N13" s="19">
        <f>B13+F13+J13</f>
        <v>64.8</v>
      </c>
      <c r="O13" s="20">
        <f>C13+G13+K13</f>
        <v>0</v>
      </c>
      <c r="P13" s="38">
        <v>0</v>
      </c>
      <c r="Q13" s="41">
        <v>0</v>
      </c>
    </row>
    <row r="14" spans="1:17" s="7" customFormat="1" ht="13.5" customHeight="1">
      <c r="A14" s="45" t="s">
        <v>43</v>
      </c>
      <c r="B14" s="38">
        <v>59</v>
      </c>
      <c r="C14" s="38">
        <v>0</v>
      </c>
      <c r="D14" s="38">
        <v>0</v>
      </c>
      <c r="E14" s="39">
        <v>0</v>
      </c>
      <c r="F14" s="38">
        <v>5.4</v>
      </c>
      <c r="G14" s="38">
        <v>0</v>
      </c>
      <c r="H14" s="38">
        <v>0</v>
      </c>
      <c r="I14" s="39">
        <v>0</v>
      </c>
      <c r="J14" s="38">
        <v>0</v>
      </c>
      <c r="K14" s="38">
        <v>0</v>
      </c>
      <c r="L14" s="38">
        <v>0</v>
      </c>
      <c r="M14" s="39">
        <v>0</v>
      </c>
      <c r="N14" s="19">
        <f>B14+F14+J14</f>
        <v>64.8</v>
      </c>
      <c r="O14" s="20">
        <f>C14+G14+K14</f>
        <v>0</v>
      </c>
      <c r="P14" s="38">
        <v>0</v>
      </c>
      <c r="Q14" s="41">
        <v>0</v>
      </c>
    </row>
    <row r="15" spans="1:17" s="7" customFormat="1" ht="13.5" customHeight="1">
      <c r="A15" s="45" t="s">
        <v>44</v>
      </c>
      <c r="B15" s="38">
        <v>59</v>
      </c>
      <c r="C15" s="38">
        <v>0</v>
      </c>
      <c r="D15" s="38">
        <v>0</v>
      </c>
      <c r="E15" s="39">
        <v>0</v>
      </c>
      <c r="F15" s="38">
        <v>5.4</v>
      </c>
      <c r="G15" s="38">
        <v>0</v>
      </c>
      <c r="H15" s="38">
        <v>0</v>
      </c>
      <c r="I15" s="39">
        <v>0</v>
      </c>
      <c r="J15" s="38">
        <v>0</v>
      </c>
      <c r="K15" s="38">
        <v>0</v>
      </c>
      <c r="L15" s="38">
        <v>0</v>
      </c>
      <c r="M15" s="39">
        <v>0</v>
      </c>
      <c r="N15" s="19">
        <f>B15+F15+J15</f>
        <v>64.8</v>
      </c>
      <c r="O15" s="20">
        <f>C15+G15+K15</f>
        <v>0</v>
      </c>
      <c r="P15" s="38">
        <v>0</v>
      </c>
      <c r="Q15" s="41">
        <v>0</v>
      </c>
    </row>
    <row r="16" spans="1:17" s="7" customFormat="1" ht="13.5" customHeight="1">
      <c r="A16" s="45" t="s">
        <v>45</v>
      </c>
      <c r="B16" s="38">
        <v>59</v>
      </c>
      <c r="C16" s="38">
        <v>0</v>
      </c>
      <c r="D16" s="38">
        <v>0</v>
      </c>
      <c r="E16" s="39">
        <v>0</v>
      </c>
      <c r="F16" s="38">
        <v>5.4</v>
      </c>
      <c r="G16" s="38">
        <v>0</v>
      </c>
      <c r="H16" s="38">
        <v>0</v>
      </c>
      <c r="I16" s="39">
        <v>0</v>
      </c>
      <c r="J16" s="38">
        <v>0</v>
      </c>
      <c r="K16" s="38">
        <v>0</v>
      </c>
      <c r="L16" s="38">
        <v>0</v>
      </c>
      <c r="M16" s="39">
        <v>0</v>
      </c>
      <c r="N16" s="19">
        <f>B16+F16+J16</f>
        <v>64.8</v>
      </c>
      <c r="O16" s="20">
        <f>C16+G16+K16</f>
        <v>0</v>
      </c>
      <c r="P16" s="38">
        <v>0</v>
      </c>
      <c r="Q16" s="41">
        <v>0</v>
      </c>
    </row>
    <row r="17" spans="1:17" s="7" customFormat="1" ht="13.5" customHeight="1">
      <c r="A17" s="44" t="s">
        <v>46</v>
      </c>
      <c r="B17" s="38">
        <v>59</v>
      </c>
      <c r="C17" s="38">
        <v>0</v>
      </c>
      <c r="D17" s="38">
        <v>0</v>
      </c>
      <c r="E17" s="39">
        <v>0</v>
      </c>
      <c r="F17" s="38">
        <v>5.4</v>
      </c>
      <c r="G17" s="38">
        <v>0</v>
      </c>
      <c r="H17" s="38">
        <v>0</v>
      </c>
      <c r="I17" s="39">
        <v>0</v>
      </c>
      <c r="J17" s="38">
        <v>0</v>
      </c>
      <c r="K17" s="38">
        <v>0</v>
      </c>
      <c r="L17" s="38">
        <v>0</v>
      </c>
      <c r="M17" s="39">
        <v>0</v>
      </c>
      <c r="N17" s="19">
        <f>B17+F17+J17</f>
        <v>64.8</v>
      </c>
      <c r="O17" s="20">
        <f>C17+G17+K17</f>
        <v>0</v>
      </c>
      <c r="P17" s="38">
        <v>0</v>
      </c>
      <c r="Q17" s="41">
        <v>0</v>
      </c>
    </row>
    <row r="18" spans="1:17" s="7" customFormat="1" ht="13.5" customHeight="1">
      <c r="A18" s="44" t="s">
        <v>47</v>
      </c>
      <c r="B18" s="38">
        <v>59</v>
      </c>
      <c r="C18" s="38">
        <v>0</v>
      </c>
      <c r="D18" s="38">
        <v>0</v>
      </c>
      <c r="E18" s="39">
        <v>0</v>
      </c>
      <c r="F18" s="38">
        <v>5.4</v>
      </c>
      <c r="G18" s="38">
        <v>0</v>
      </c>
      <c r="H18" s="38">
        <v>0</v>
      </c>
      <c r="I18" s="39">
        <v>0</v>
      </c>
      <c r="J18" s="38">
        <v>0</v>
      </c>
      <c r="K18" s="38">
        <v>0</v>
      </c>
      <c r="L18" s="38">
        <v>0</v>
      </c>
      <c r="M18" s="39">
        <v>0</v>
      </c>
      <c r="N18" s="19">
        <f>B18+F18+J18</f>
        <v>64.8</v>
      </c>
      <c r="O18" s="20">
        <f>C18+G18+K18</f>
        <v>0</v>
      </c>
      <c r="P18" s="38">
        <v>0</v>
      </c>
      <c r="Q18" s="41">
        <v>0</v>
      </c>
    </row>
    <row r="19" spans="1:17" s="7" customFormat="1" ht="13.5" customHeight="1">
      <c r="A19" s="45" t="s">
        <v>48</v>
      </c>
      <c r="B19" s="38">
        <v>59</v>
      </c>
      <c r="C19" s="38">
        <v>0</v>
      </c>
      <c r="D19" s="38">
        <v>0</v>
      </c>
      <c r="E19" s="39">
        <v>0</v>
      </c>
      <c r="F19" s="38">
        <v>5.4</v>
      </c>
      <c r="G19" s="38">
        <v>0</v>
      </c>
      <c r="H19" s="38">
        <v>0</v>
      </c>
      <c r="I19" s="39">
        <v>0</v>
      </c>
      <c r="J19" s="38">
        <v>0</v>
      </c>
      <c r="K19" s="38">
        <v>0</v>
      </c>
      <c r="L19" s="38">
        <v>0</v>
      </c>
      <c r="M19" s="39">
        <v>0</v>
      </c>
      <c r="N19" s="19">
        <f>B19+F19+J19</f>
        <v>64.8</v>
      </c>
      <c r="O19" s="20">
        <f>C19+G19+K19</f>
        <v>0</v>
      </c>
      <c r="P19" s="38">
        <v>0</v>
      </c>
      <c r="Q19" s="41">
        <v>0</v>
      </c>
    </row>
    <row r="20" spans="1:17" s="7" customFormat="1" ht="13.5" customHeight="1">
      <c r="A20" s="45" t="s">
        <v>49</v>
      </c>
      <c r="B20" s="38">
        <v>59</v>
      </c>
      <c r="C20" s="38">
        <v>0</v>
      </c>
      <c r="D20" s="38">
        <v>0</v>
      </c>
      <c r="E20" s="39">
        <v>0</v>
      </c>
      <c r="F20" s="38">
        <v>5.4</v>
      </c>
      <c r="G20" s="38">
        <v>0</v>
      </c>
      <c r="H20" s="38">
        <v>0</v>
      </c>
      <c r="I20" s="39">
        <v>0</v>
      </c>
      <c r="J20" s="38">
        <v>0</v>
      </c>
      <c r="K20" s="38">
        <v>0</v>
      </c>
      <c r="L20" s="38">
        <v>0</v>
      </c>
      <c r="M20" s="39">
        <v>0</v>
      </c>
      <c r="N20" s="19">
        <f>B20+F20+J20</f>
        <v>64.8</v>
      </c>
      <c r="O20" s="20">
        <f>C20+G20+K20</f>
        <v>0</v>
      </c>
      <c r="P20" s="38">
        <v>0</v>
      </c>
      <c r="Q20" s="41">
        <v>0</v>
      </c>
    </row>
    <row r="21" spans="1:17" s="7" customFormat="1" ht="13.5" customHeight="1">
      <c r="A21" s="45" t="s">
        <v>50</v>
      </c>
      <c r="B21" s="38">
        <v>59</v>
      </c>
      <c r="C21" s="38">
        <v>0</v>
      </c>
      <c r="D21" s="38">
        <v>0</v>
      </c>
      <c r="E21" s="39">
        <v>0</v>
      </c>
      <c r="F21" s="38">
        <v>5.4</v>
      </c>
      <c r="G21" s="38">
        <v>0</v>
      </c>
      <c r="H21" s="38">
        <v>0</v>
      </c>
      <c r="I21" s="39">
        <v>0</v>
      </c>
      <c r="J21" s="38">
        <v>0</v>
      </c>
      <c r="K21" s="38">
        <v>0</v>
      </c>
      <c r="L21" s="38">
        <v>0</v>
      </c>
      <c r="M21" s="39">
        <v>0</v>
      </c>
      <c r="N21" s="19">
        <f>B21+F21+J21</f>
        <v>64.8</v>
      </c>
      <c r="O21" s="20">
        <f>C21+G21+K21</f>
        <v>0</v>
      </c>
      <c r="P21" s="38">
        <v>0</v>
      </c>
      <c r="Q21" s="41">
        <v>0</v>
      </c>
    </row>
    <row r="22" spans="1:17" s="7" customFormat="1" ht="13.5" customHeight="1">
      <c r="A22" s="45" t="s">
        <v>51</v>
      </c>
      <c r="B22" s="38">
        <v>59</v>
      </c>
      <c r="C22" s="38">
        <v>0</v>
      </c>
      <c r="D22" s="38">
        <v>0</v>
      </c>
      <c r="E22" s="39">
        <v>0</v>
      </c>
      <c r="F22" s="38">
        <v>5.4</v>
      </c>
      <c r="G22" s="38">
        <v>0</v>
      </c>
      <c r="H22" s="38">
        <v>0</v>
      </c>
      <c r="I22" s="39">
        <v>0</v>
      </c>
      <c r="J22" s="38">
        <v>0</v>
      </c>
      <c r="K22" s="38">
        <v>0</v>
      </c>
      <c r="L22" s="38">
        <v>0</v>
      </c>
      <c r="M22" s="39">
        <v>0</v>
      </c>
      <c r="N22" s="19">
        <f>B22+F22+J22</f>
        <v>64.8</v>
      </c>
      <c r="O22" s="20">
        <f>C22+G22+K22</f>
        <v>0</v>
      </c>
      <c r="P22" s="38">
        <v>0</v>
      </c>
      <c r="Q22" s="41">
        <v>0</v>
      </c>
    </row>
    <row r="23" spans="1:17" s="7" customFormat="1" ht="13.5" customHeight="1">
      <c r="A23" s="45" t="s">
        <v>52</v>
      </c>
      <c r="B23" s="38">
        <v>59</v>
      </c>
      <c r="C23" s="38">
        <v>0</v>
      </c>
      <c r="D23" s="38">
        <v>0</v>
      </c>
      <c r="E23" s="39">
        <v>0</v>
      </c>
      <c r="F23" s="38">
        <v>5.4</v>
      </c>
      <c r="G23" s="38">
        <v>0</v>
      </c>
      <c r="H23" s="38">
        <v>0</v>
      </c>
      <c r="I23" s="39">
        <v>0</v>
      </c>
      <c r="J23" s="38">
        <v>0</v>
      </c>
      <c r="K23" s="38">
        <v>0</v>
      </c>
      <c r="L23" s="38">
        <v>0</v>
      </c>
      <c r="M23" s="39">
        <v>0</v>
      </c>
      <c r="N23" s="19">
        <f>B23+F23+J23</f>
        <v>64.8</v>
      </c>
      <c r="O23" s="20">
        <f>C23+G23+K23</f>
        <v>0</v>
      </c>
      <c r="P23" s="38">
        <v>0</v>
      </c>
      <c r="Q23" s="41">
        <v>0</v>
      </c>
    </row>
    <row r="24" spans="1:17" s="7" customFormat="1" ht="13.5" customHeight="1">
      <c r="A24" s="44" t="s">
        <v>53</v>
      </c>
      <c r="B24" s="38">
        <v>59</v>
      </c>
      <c r="C24" s="38">
        <v>0</v>
      </c>
      <c r="D24" s="38">
        <v>0</v>
      </c>
      <c r="E24" s="39">
        <v>0</v>
      </c>
      <c r="F24" s="38">
        <v>5.4</v>
      </c>
      <c r="G24" s="38">
        <v>0</v>
      </c>
      <c r="H24" s="38">
        <v>0</v>
      </c>
      <c r="I24" s="39">
        <v>0</v>
      </c>
      <c r="J24" s="38">
        <v>0</v>
      </c>
      <c r="K24" s="38">
        <v>0</v>
      </c>
      <c r="L24" s="38">
        <v>0</v>
      </c>
      <c r="M24" s="39">
        <v>0</v>
      </c>
      <c r="N24" s="19">
        <f>B24+F24+J24</f>
        <v>64.8</v>
      </c>
      <c r="O24" s="20">
        <f>C24+G24+K24</f>
        <v>0</v>
      </c>
      <c r="P24" s="38">
        <v>0</v>
      </c>
      <c r="Q24" s="41">
        <v>0</v>
      </c>
    </row>
    <row r="25" spans="1:17" s="7" customFormat="1" ht="13.5" customHeight="1">
      <c r="A25" s="44" t="s">
        <v>54</v>
      </c>
      <c r="B25" s="38">
        <v>59</v>
      </c>
      <c r="C25" s="38">
        <v>0</v>
      </c>
      <c r="D25" s="38">
        <v>0</v>
      </c>
      <c r="E25" s="39">
        <v>0</v>
      </c>
      <c r="F25" s="38">
        <v>5.4</v>
      </c>
      <c r="G25" s="38">
        <v>0</v>
      </c>
      <c r="H25" s="38">
        <v>0</v>
      </c>
      <c r="I25" s="39">
        <v>0</v>
      </c>
      <c r="J25" s="38">
        <v>0</v>
      </c>
      <c r="K25" s="38">
        <v>0</v>
      </c>
      <c r="L25" s="38">
        <v>0</v>
      </c>
      <c r="M25" s="39">
        <v>0</v>
      </c>
      <c r="N25" s="19">
        <f>B25+F25+J25</f>
        <v>64.8</v>
      </c>
      <c r="O25" s="20">
        <f>C25+G25+K25</f>
        <v>0</v>
      </c>
      <c r="P25" s="38">
        <v>0</v>
      </c>
      <c r="Q25" s="41">
        <v>0</v>
      </c>
    </row>
    <row r="26" spans="1:17" s="7" customFormat="1" ht="13.5" customHeight="1">
      <c r="A26" s="45" t="s">
        <v>55</v>
      </c>
      <c r="B26" s="38">
        <v>59</v>
      </c>
      <c r="C26" s="38">
        <v>0</v>
      </c>
      <c r="D26" s="38">
        <v>0</v>
      </c>
      <c r="E26" s="39">
        <v>0</v>
      </c>
      <c r="F26" s="38">
        <v>5.4</v>
      </c>
      <c r="G26" s="38">
        <v>0</v>
      </c>
      <c r="H26" s="38">
        <v>0</v>
      </c>
      <c r="I26" s="39">
        <v>0</v>
      </c>
      <c r="J26" s="38">
        <v>0</v>
      </c>
      <c r="K26" s="38">
        <v>0</v>
      </c>
      <c r="L26" s="38">
        <v>0</v>
      </c>
      <c r="M26" s="39">
        <v>0</v>
      </c>
      <c r="N26" s="19">
        <f>B26+F26+J26</f>
        <v>64.8</v>
      </c>
      <c r="O26" s="20">
        <f>C26+G26+K26</f>
        <v>0</v>
      </c>
      <c r="P26" s="38">
        <v>0</v>
      </c>
      <c r="Q26" s="41">
        <v>0</v>
      </c>
    </row>
    <row r="27" spans="1:17" s="7" customFormat="1" ht="13.5" customHeight="1">
      <c r="A27" s="45" t="s">
        <v>56</v>
      </c>
      <c r="B27" s="38">
        <v>59</v>
      </c>
      <c r="C27" s="38">
        <v>0</v>
      </c>
      <c r="D27" s="38">
        <v>0</v>
      </c>
      <c r="E27" s="39">
        <v>0</v>
      </c>
      <c r="F27" s="38">
        <v>5.4</v>
      </c>
      <c r="G27" s="38">
        <v>0</v>
      </c>
      <c r="H27" s="38">
        <v>0</v>
      </c>
      <c r="I27" s="39">
        <v>0</v>
      </c>
      <c r="J27" s="38">
        <v>0</v>
      </c>
      <c r="K27" s="38">
        <v>0</v>
      </c>
      <c r="L27" s="38">
        <v>0</v>
      </c>
      <c r="M27" s="39">
        <v>0</v>
      </c>
      <c r="N27" s="19">
        <f>B27+F27+J27</f>
        <v>64.8</v>
      </c>
      <c r="O27" s="20">
        <f>C27+G27+K27</f>
        <v>0</v>
      </c>
      <c r="P27" s="38">
        <v>0</v>
      </c>
      <c r="Q27" s="41">
        <v>0</v>
      </c>
    </row>
    <row r="28" spans="1:17" s="7" customFormat="1" ht="13.5" customHeight="1">
      <c r="A28" s="45" t="s">
        <v>57</v>
      </c>
      <c r="B28" s="38">
        <v>59</v>
      </c>
      <c r="C28" s="38">
        <v>0</v>
      </c>
      <c r="D28" s="38">
        <v>0</v>
      </c>
      <c r="E28" s="39">
        <v>0</v>
      </c>
      <c r="F28" s="38">
        <v>5.4</v>
      </c>
      <c r="G28" s="38">
        <v>0</v>
      </c>
      <c r="H28" s="38">
        <v>0</v>
      </c>
      <c r="I28" s="39">
        <v>0</v>
      </c>
      <c r="J28" s="38">
        <v>0</v>
      </c>
      <c r="K28" s="38">
        <v>0</v>
      </c>
      <c r="L28" s="38">
        <v>0</v>
      </c>
      <c r="M28" s="39">
        <v>0</v>
      </c>
      <c r="N28" s="19">
        <f>B28+F28+J28</f>
        <v>64.8</v>
      </c>
      <c r="O28" s="20">
        <f>C28+G28+K28</f>
        <v>0</v>
      </c>
      <c r="P28" s="38">
        <v>0</v>
      </c>
      <c r="Q28" s="41">
        <v>0</v>
      </c>
    </row>
    <row r="29" spans="1:17" s="7" customFormat="1" ht="13.5" customHeight="1">
      <c r="A29" s="45" t="s">
        <v>58</v>
      </c>
      <c r="B29" s="38">
        <v>59</v>
      </c>
      <c r="C29" s="38">
        <v>0</v>
      </c>
      <c r="D29" s="38">
        <v>0</v>
      </c>
      <c r="E29" s="39">
        <v>0</v>
      </c>
      <c r="F29" s="38">
        <v>5.4</v>
      </c>
      <c r="G29" s="38">
        <v>0</v>
      </c>
      <c r="H29" s="38">
        <v>0</v>
      </c>
      <c r="I29" s="39">
        <v>0</v>
      </c>
      <c r="J29" s="38">
        <v>0</v>
      </c>
      <c r="K29" s="38">
        <v>0</v>
      </c>
      <c r="L29" s="38">
        <v>0</v>
      </c>
      <c r="M29" s="39">
        <v>0</v>
      </c>
      <c r="N29" s="19">
        <f>B29+F29+J29</f>
        <v>64.8</v>
      </c>
      <c r="O29" s="20">
        <f>C29+G29+K29</f>
        <v>0</v>
      </c>
      <c r="P29" s="38">
        <v>0</v>
      </c>
      <c r="Q29" s="41">
        <v>0</v>
      </c>
    </row>
    <row r="30" spans="1:17" s="7" customFormat="1" ht="13.5" customHeight="1">
      <c r="A30" s="45" t="s">
        <v>59</v>
      </c>
      <c r="B30" s="38">
        <v>59</v>
      </c>
      <c r="C30" s="38">
        <v>0</v>
      </c>
      <c r="D30" s="38">
        <v>0</v>
      </c>
      <c r="E30" s="39">
        <v>0</v>
      </c>
      <c r="F30" s="38">
        <v>5.4</v>
      </c>
      <c r="G30" s="38">
        <v>0</v>
      </c>
      <c r="H30" s="38">
        <v>0</v>
      </c>
      <c r="I30" s="39">
        <v>0</v>
      </c>
      <c r="J30" s="38">
        <v>0</v>
      </c>
      <c r="K30" s="38">
        <v>0</v>
      </c>
      <c r="L30" s="38">
        <v>0</v>
      </c>
      <c r="M30" s="39">
        <v>0</v>
      </c>
      <c r="N30" s="19">
        <f>B30+F30+J30</f>
        <v>64.8</v>
      </c>
      <c r="O30" s="20">
        <f>C30+G30+K30</f>
        <v>0</v>
      </c>
      <c r="P30" s="38">
        <v>0</v>
      </c>
      <c r="Q30" s="41">
        <v>0</v>
      </c>
    </row>
    <row r="31" spans="1:17" s="7" customFormat="1" ht="13.5" customHeight="1">
      <c r="A31" s="44" t="s">
        <v>60</v>
      </c>
      <c r="B31" s="38">
        <v>59</v>
      </c>
      <c r="C31" s="38">
        <v>0</v>
      </c>
      <c r="D31" s="38">
        <v>0</v>
      </c>
      <c r="E31" s="39">
        <v>0</v>
      </c>
      <c r="F31" s="38">
        <v>5.4</v>
      </c>
      <c r="G31" s="38">
        <v>0</v>
      </c>
      <c r="H31" s="38">
        <v>0</v>
      </c>
      <c r="I31" s="39">
        <v>0</v>
      </c>
      <c r="J31" s="38">
        <v>0</v>
      </c>
      <c r="K31" s="38">
        <v>0</v>
      </c>
      <c r="L31" s="38">
        <v>0</v>
      </c>
      <c r="M31" s="39">
        <v>0</v>
      </c>
      <c r="N31" s="19">
        <f>B31+F31+J31</f>
        <v>64.8</v>
      </c>
      <c r="O31" s="20">
        <f>C31+G31+K31</f>
        <v>0</v>
      </c>
      <c r="P31" s="38">
        <v>0</v>
      </c>
      <c r="Q31" s="41">
        <v>0</v>
      </c>
    </row>
    <row r="32" spans="1:17" s="7" customFormat="1" ht="13.5" customHeight="1">
      <c r="A32" s="44" t="s">
        <v>61</v>
      </c>
      <c r="B32" s="38">
        <v>59</v>
      </c>
      <c r="C32" s="38">
        <v>0</v>
      </c>
      <c r="D32" s="38">
        <v>0</v>
      </c>
      <c r="E32" s="39">
        <v>0</v>
      </c>
      <c r="F32" s="38">
        <v>5.4</v>
      </c>
      <c r="G32" s="38">
        <v>0</v>
      </c>
      <c r="H32" s="38">
        <v>0</v>
      </c>
      <c r="I32" s="39">
        <v>0</v>
      </c>
      <c r="J32" s="38">
        <v>0</v>
      </c>
      <c r="K32" s="38">
        <v>0</v>
      </c>
      <c r="L32" s="38">
        <v>0</v>
      </c>
      <c r="M32" s="39">
        <v>0</v>
      </c>
      <c r="N32" s="19">
        <f>B32+F32+J32</f>
        <v>64.8</v>
      </c>
      <c r="O32" s="20">
        <f>C32+G32+K32</f>
        <v>0</v>
      </c>
      <c r="P32" s="38">
        <v>0</v>
      </c>
      <c r="Q32" s="41">
        <v>0</v>
      </c>
    </row>
    <row r="33" spans="1:17" s="7" customFormat="1" ht="13.5" customHeight="1">
      <c r="A33" s="45" t="s">
        <v>62</v>
      </c>
      <c r="B33" s="38">
        <v>59</v>
      </c>
      <c r="C33" s="38">
        <v>0</v>
      </c>
      <c r="D33" s="38">
        <v>0</v>
      </c>
      <c r="E33" s="39">
        <v>0</v>
      </c>
      <c r="F33" s="38">
        <v>5.4</v>
      </c>
      <c r="G33" s="38">
        <v>0</v>
      </c>
      <c r="H33" s="38">
        <v>0</v>
      </c>
      <c r="I33" s="39">
        <v>0</v>
      </c>
      <c r="J33" s="38">
        <v>0</v>
      </c>
      <c r="K33" s="38">
        <v>0</v>
      </c>
      <c r="L33" s="38">
        <v>0</v>
      </c>
      <c r="M33" s="39">
        <v>0</v>
      </c>
      <c r="N33" s="19">
        <f>B33+F33+J33</f>
        <v>64.8</v>
      </c>
      <c r="O33" s="20">
        <f>C33+G33+K33</f>
        <v>0</v>
      </c>
      <c r="P33" s="38">
        <v>0</v>
      </c>
      <c r="Q33" s="41">
        <v>0</v>
      </c>
    </row>
    <row r="34" spans="1:17" s="7" customFormat="1" ht="13.5" customHeight="1">
      <c r="A34" s="45" t="s">
        <v>63</v>
      </c>
      <c r="B34" s="38">
        <v>59</v>
      </c>
      <c r="C34" s="38">
        <v>0</v>
      </c>
      <c r="D34" s="38">
        <v>0</v>
      </c>
      <c r="E34" s="39">
        <v>0</v>
      </c>
      <c r="F34" s="38">
        <v>5.4</v>
      </c>
      <c r="G34" s="38">
        <v>0</v>
      </c>
      <c r="H34" s="38">
        <v>0</v>
      </c>
      <c r="I34" s="39">
        <v>0</v>
      </c>
      <c r="J34" s="38">
        <v>0</v>
      </c>
      <c r="K34" s="38">
        <v>0</v>
      </c>
      <c r="L34" s="38">
        <v>0</v>
      </c>
      <c r="M34" s="39">
        <v>0</v>
      </c>
      <c r="N34" s="19">
        <f>B34+F34+J34</f>
        <v>64.8</v>
      </c>
      <c r="O34" s="20">
        <f>C34+G34+K34</f>
        <v>0</v>
      </c>
      <c r="P34" s="38">
        <v>0</v>
      </c>
      <c r="Q34" s="41">
        <v>0</v>
      </c>
    </row>
    <row r="35" spans="1:17" s="7" customFormat="1" ht="13.5" customHeight="1">
      <c r="A35" s="45" t="s">
        <v>64</v>
      </c>
      <c r="B35" s="38">
        <v>59</v>
      </c>
      <c r="C35" s="38">
        <v>0</v>
      </c>
      <c r="D35" s="38">
        <v>0</v>
      </c>
      <c r="E35" s="39">
        <v>0</v>
      </c>
      <c r="F35" s="38">
        <v>5.4</v>
      </c>
      <c r="G35" s="38">
        <v>0</v>
      </c>
      <c r="H35" s="38">
        <v>0</v>
      </c>
      <c r="I35" s="39">
        <v>0</v>
      </c>
      <c r="J35" s="38">
        <v>0</v>
      </c>
      <c r="K35" s="38">
        <v>0</v>
      </c>
      <c r="L35" s="38">
        <v>0</v>
      </c>
      <c r="M35" s="39">
        <v>0</v>
      </c>
      <c r="N35" s="19">
        <f>B35+F35+J35</f>
        <v>64.8</v>
      </c>
      <c r="O35" s="20">
        <f>C35+G35+K35</f>
        <v>0</v>
      </c>
      <c r="P35" s="38">
        <v>0</v>
      </c>
      <c r="Q35" s="41">
        <v>0</v>
      </c>
    </row>
    <row r="36" spans="1:17" s="7" customFormat="1" ht="13.5" customHeight="1">
      <c r="A36" s="45" t="s">
        <v>65</v>
      </c>
      <c r="B36" s="38">
        <v>59</v>
      </c>
      <c r="C36" s="38">
        <v>0</v>
      </c>
      <c r="D36" s="38">
        <v>0</v>
      </c>
      <c r="E36" s="39">
        <v>0</v>
      </c>
      <c r="F36" s="38">
        <v>5.4</v>
      </c>
      <c r="G36" s="38">
        <v>0</v>
      </c>
      <c r="H36" s="38">
        <v>0</v>
      </c>
      <c r="I36" s="39">
        <v>0</v>
      </c>
      <c r="J36" s="38">
        <v>0</v>
      </c>
      <c r="K36" s="38">
        <v>0</v>
      </c>
      <c r="L36" s="38">
        <v>0</v>
      </c>
      <c r="M36" s="39">
        <v>0</v>
      </c>
      <c r="N36" s="19">
        <f>B36+F36+J36</f>
        <v>64.8</v>
      </c>
      <c r="O36" s="20">
        <f>C36+G36+K36</f>
        <v>0</v>
      </c>
      <c r="P36" s="38">
        <v>0</v>
      </c>
      <c r="Q36" s="41">
        <v>0</v>
      </c>
    </row>
    <row r="37" spans="1:17" s="7" customFormat="1" ht="13.5" customHeight="1">
      <c r="A37" s="45" t="s">
        <v>66</v>
      </c>
      <c r="B37" s="38">
        <v>59</v>
      </c>
      <c r="C37" s="38">
        <v>0</v>
      </c>
      <c r="D37" s="38">
        <v>0</v>
      </c>
      <c r="E37" s="39">
        <v>0</v>
      </c>
      <c r="F37" s="38">
        <v>5.4</v>
      </c>
      <c r="G37" s="38">
        <v>0</v>
      </c>
      <c r="H37" s="38">
        <v>0</v>
      </c>
      <c r="I37" s="39">
        <v>0</v>
      </c>
      <c r="J37" s="38">
        <v>0</v>
      </c>
      <c r="K37" s="38">
        <v>0</v>
      </c>
      <c r="L37" s="38">
        <v>0</v>
      </c>
      <c r="M37" s="39">
        <v>0</v>
      </c>
      <c r="N37" s="19">
        <f>B37+F37+J37</f>
        <v>64.8</v>
      </c>
      <c r="O37" s="20">
        <f>C37+G37+K37</f>
        <v>0</v>
      </c>
      <c r="P37" s="38">
        <v>0</v>
      </c>
      <c r="Q37" s="41">
        <v>0</v>
      </c>
    </row>
    <row r="38" spans="1:17" s="7" customFormat="1" ht="13.5" customHeight="1">
      <c r="A38" s="44" t="s">
        <v>67</v>
      </c>
      <c r="B38" s="38">
        <v>59</v>
      </c>
      <c r="C38" s="38">
        <v>0</v>
      </c>
      <c r="D38" s="38">
        <v>0</v>
      </c>
      <c r="E38" s="39">
        <v>0</v>
      </c>
      <c r="F38" s="38">
        <v>5.4</v>
      </c>
      <c r="G38" s="38">
        <v>0</v>
      </c>
      <c r="H38" s="38">
        <v>0</v>
      </c>
      <c r="I38" s="39">
        <v>0</v>
      </c>
      <c r="J38" s="38">
        <v>0</v>
      </c>
      <c r="K38" s="38">
        <v>0</v>
      </c>
      <c r="L38" s="38">
        <v>0</v>
      </c>
      <c r="M38" s="39">
        <v>0</v>
      </c>
      <c r="N38" s="19">
        <f>B38+F38+J38</f>
        <v>64.8</v>
      </c>
      <c r="O38" s="20">
        <f>C38+G38+K38</f>
        <v>0</v>
      </c>
      <c r="P38" s="38">
        <v>0</v>
      </c>
      <c r="Q38" s="41">
        <v>0</v>
      </c>
    </row>
    <row r="39" spans="1:17" s="7" customFormat="1" ht="13.5" customHeight="1">
      <c r="A39" s="44" t="s">
        <v>68</v>
      </c>
      <c r="B39" s="38">
        <v>59</v>
      </c>
      <c r="C39" s="38">
        <v>0</v>
      </c>
      <c r="D39" s="38">
        <v>0</v>
      </c>
      <c r="E39" s="39">
        <v>0</v>
      </c>
      <c r="F39" s="38">
        <v>5.4</v>
      </c>
      <c r="G39" s="38">
        <v>0</v>
      </c>
      <c r="H39" s="38">
        <v>0</v>
      </c>
      <c r="I39" s="39">
        <v>0</v>
      </c>
      <c r="J39" s="38">
        <v>0</v>
      </c>
      <c r="K39" s="38">
        <v>0</v>
      </c>
      <c r="L39" s="38">
        <v>0</v>
      </c>
      <c r="M39" s="39">
        <v>0</v>
      </c>
      <c r="N39" s="19">
        <f>B39+F39+J39</f>
        <v>64.8</v>
      </c>
      <c r="O39" s="20">
        <f>C39+G39+K39</f>
        <v>0</v>
      </c>
      <c r="P39" s="38">
        <v>0</v>
      </c>
      <c r="Q39" s="41">
        <v>0</v>
      </c>
    </row>
    <row r="41" ht="45" customHeight="1"/>
  </sheetData>
  <mergeCells count="4">
    <mergeCell ref="B7:E7"/>
    <mergeCell ref="F7:I7"/>
    <mergeCell ref="J7:M7"/>
    <mergeCell ref="N7:Q7"/>
  </mergeCells>
  <conditionalFormatting sqref="A9:A39">
    <cfRule type="expression" priority="1" dxfId="0" stopIfTrue="1">
      <formula>Z9="x"</formula>
    </cfRule>
  </conditionalFormatting>
  <printOptions horizontalCentered="1"/>
  <pageMargins left="0.23622047244094488" right="0.23622047244094488" top="0.5118110236220472" bottom="0.23622047244094488" header="0" footer="0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9"/>
  <sheetViews>
    <sheetView zoomScale="90" zoomScaleNormal="90" workbookViewId="0" topLeftCell="A1">
      <selection activeCell="A1" sqref="A1"/>
    </sheetView>
  </sheetViews>
  <sheetFormatPr defaultColWidth="9.140625" defaultRowHeight="45" customHeight="1"/>
  <cols>
    <col min="1" max="1" width="11.8515625" style="0" bestFit="1" customWidth="1"/>
    <col min="2" max="2" width="13.7109375" style="0" bestFit="1" customWidth="1"/>
    <col min="3" max="3" width="15.7109375" style="0" bestFit="1" customWidth="1"/>
    <col min="4" max="5" width="16.7109375" style="0" bestFit="1" customWidth="1"/>
  </cols>
  <sheetData>
    <row r="1" s="4" customFormat="1" ht="20.25">
      <c r="A1" s="1" t="str">
        <f>'MAZARA (Sm3)'!A1</f>
        <v>THERMAL YEAR 2010/2011</v>
      </c>
    </row>
    <row r="2" s="4" customFormat="1" ht="20.25">
      <c r="A2" s="1" t="str">
        <f>'MAZARA (Sm3)'!A2</f>
        <v>Month: MARCH</v>
      </c>
    </row>
    <row r="3" s="4" customFormat="1" ht="20.25">
      <c r="A3" s="5" t="s">
        <v>17</v>
      </c>
    </row>
    <row r="4" ht="19.5" customHeight="1">
      <c r="A4" s="6" t="s">
        <v>3</v>
      </c>
    </row>
    <row r="5" s="7" customFormat="1" ht="9.75" customHeight="1"/>
    <row r="6" s="7" customFormat="1" ht="30" customHeight="1"/>
    <row r="7" s="7" customFormat="1" ht="42.75" customHeight="1"/>
    <row r="8" spans="1:26" s="7" customFormat="1" ht="71.25" customHeight="1">
      <c r="A8" s="9" t="s">
        <v>8</v>
      </c>
      <c r="B8" s="12" t="s">
        <v>9</v>
      </c>
      <c r="C8" s="13" t="s">
        <v>10</v>
      </c>
      <c r="D8" s="13" t="s">
        <v>11</v>
      </c>
      <c r="E8" s="14" t="s">
        <v>12</v>
      </c>
      <c r="Z8" s="27" t="s">
        <v>18</v>
      </c>
    </row>
    <row r="9" spans="1:26" s="7" customFormat="1" ht="13.5" customHeight="1">
      <c r="A9" s="44" t="s">
        <v>38</v>
      </c>
      <c r="B9" s="46">
        <v>30.1139</v>
      </c>
      <c r="C9" s="46">
        <v>0</v>
      </c>
      <c r="D9" s="46">
        <v>0</v>
      </c>
      <c r="E9" s="41">
        <v>0</v>
      </c>
      <c r="Z9" s="26" t="e">
        <f>'MAZARA (Sm3)'!#REF!</f>
        <v>#REF!</v>
      </c>
    </row>
    <row r="10" spans="1:26" s="7" customFormat="1" ht="13.5" customHeight="1">
      <c r="A10" s="44" t="s">
        <v>39</v>
      </c>
      <c r="B10" s="46">
        <v>30.1139</v>
      </c>
      <c r="C10" s="46">
        <v>0</v>
      </c>
      <c r="D10" s="46">
        <v>0</v>
      </c>
      <c r="E10" s="41">
        <v>0</v>
      </c>
      <c r="Z10" s="26" t="e">
        <f>'MAZARA (Sm3)'!#REF!</f>
        <v>#REF!</v>
      </c>
    </row>
    <row r="11" spans="1:26" s="7" customFormat="1" ht="13.5" customHeight="1">
      <c r="A11" s="44" t="s">
        <v>40</v>
      </c>
      <c r="B11" s="46">
        <v>30.1139</v>
      </c>
      <c r="C11" s="46">
        <v>0</v>
      </c>
      <c r="D11" s="46">
        <v>0</v>
      </c>
      <c r="E11" s="41">
        <v>0</v>
      </c>
      <c r="Z11" s="26" t="e">
        <f>'MAZARA (Sm3)'!#REF!</f>
        <v>#REF!</v>
      </c>
    </row>
    <row r="12" spans="1:26" s="7" customFormat="1" ht="13.5" customHeight="1">
      <c r="A12" s="45" t="s">
        <v>41</v>
      </c>
      <c r="B12" s="46">
        <v>30.1139</v>
      </c>
      <c r="C12" s="46">
        <v>0</v>
      </c>
      <c r="D12" s="46">
        <v>0</v>
      </c>
      <c r="E12" s="41">
        <v>0</v>
      </c>
      <c r="Z12" s="26" t="e">
        <f>'MAZARA (Sm3)'!#REF!</f>
        <v>#REF!</v>
      </c>
    </row>
    <row r="13" spans="1:26" s="7" customFormat="1" ht="13.5" customHeight="1">
      <c r="A13" s="45" t="s">
        <v>42</v>
      </c>
      <c r="B13" s="46">
        <v>30.1139</v>
      </c>
      <c r="C13" s="46">
        <v>0</v>
      </c>
      <c r="D13" s="46">
        <v>0</v>
      </c>
      <c r="E13" s="41">
        <v>0</v>
      </c>
      <c r="Z13" s="26" t="e">
        <f>'MAZARA (Sm3)'!#REF!</f>
        <v>#REF!</v>
      </c>
    </row>
    <row r="14" spans="1:26" s="7" customFormat="1" ht="13.5" customHeight="1">
      <c r="A14" s="45" t="s">
        <v>43</v>
      </c>
      <c r="B14" s="46">
        <v>30.1139</v>
      </c>
      <c r="C14" s="46">
        <v>0</v>
      </c>
      <c r="D14" s="46">
        <v>0</v>
      </c>
      <c r="E14" s="41">
        <v>0</v>
      </c>
      <c r="Z14" s="26" t="e">
        <f>'MAZARA (Sm3)'!#REF!</f>
        <v>#REF!</v>
      </c>
    </row>
    <row r="15" spans="1:26" s="7" customFormat="1" ht="13.5" customHeight="1">
      <c r="A15" s="45" t="s">
        <v>44</v>
      </c>
      <c r="B15" s="46">
        <v>30.1139</v>
      </c>
      <c r="C15" s="46">
        <v>0</v>
      </c>
      <c r="D15" s="46">
        <v>0</v>
      </c>
      <c r="E15" s="41">
        <v>0</v>
      </c>
      <c r="Z15" s="26">
        <v>0</v>
      </c>
    </row>
    <row r="16" spans="1:26" s="7" customFormat="1" ht="13.5" customHeight="1">
      <c r="A16" s="45" t="s">
        <v>45</v>
      </c>
      <c r="B16" s="46">
        <v>30.1139</v>
      </c>
      <c r="C16" s="46">
        <v>0</v>
      </c>
      <c r="D16" s="46">
        <v>0</v>
      </c>
      <c r="E16" s="41">
        <v>0</v>
      </c>
      <c r="Z16" s="26" t="e">
        <f>'MAZARA (Sm3)'!#REF!</f>
        <v>#REF!</v>
      </c>
    </row>
    <row r="17" spans="1:26" s="7" customFormat="1" ht="13.5" customHeight="1">
      <c r="A17" s="44" t="s">
        <v>46</v>
      </c>
      <c r="B17" s="46">
        <v>30.1139</v>
      </c>
      <c r="C17" s="46">
        <v>0</v>
      </c>
      <c r="D17" s="46">
        <v>0</v>
      </c>
      <c r="E17" s="41">
        <v>0</v>
      </c>
      <c r="Z17" s="26" t="e">
        <f>'MAZARA (Sm3)'!#REF!</f>
        <v>#REF!</v>
      </c>
    </row>
    <row r="18" spans="1:26" s="7" customFormat="1" ht="13.5" customHeight="1">
      <c r="A18" s="44" t="s">
        <v>47</v>
      </c>
      <c r="B18" s="46">
        <v>30.1139</v>
      </c>
      <c r="C18" s="46">
        <v>0</v>
      </c>
      <c r="D18" s="46">
        <v>0</v>
      </c>
      <c r="E18" s="41">
        <v>0</v>
      </c>
      <c r="Z18" s="26" t="e">
        <f>'MAZARA (Sm3)'!#REF!</f>
        <v>#REF!</v>
      </c>
    </row>
    <row r="19" spans="1:26" s="7" customFormat="1" ht="13.5" customHeight="1">
      <c r="A19" s="45" t="s">
        <v>48</v>
      </c>
      <c r="B19" s="46">
        <v>30.1139</v>
      </c>
      <c r="C19" s="46">
        <v>0</v>
      </c>
      <c r="D19" s="46">
        <v>0</v>
      </c>
      <c r="E19" s="41">
        <v>0</v>
      </c>
      <c r="Z19" s="26" t="e">
        <f>'MAZARA (Sm3)'!#REF!</f>
        <v>#REF!</v>
      </c>
    </row>
    <row r="20" spans="1:26" s="7" customFormat="1" ht="13.5" customHeight="1">
      <c r="A20" s="45" t="s">
        <v>49</v>
      </c>
      <c r="B20" s="46">
        <v>30.1139</v>
      </c>
      <c r="C20" s="46">
        <v>0</v>
      </c>
      <c r="D20" s="46">
        <v>0</v>
      </c>
      <c r="E20" s="41">
        <v>0</v>
      </c>
      <c r="Z20" s="26" t="e">
        <f>'MAZARA (Sm3)'!#REF!</f>
        <v>#REF!</v>
      </c>
    </row>
    <row r="21" spans="1:26" s="7" customFormat="1" ht="13.5" customHeight="1">
      <c r="A21" s="45" t="s">
        <v>50</v>
      </c>
      <c r="B21" s="46">
        <v>30.1139</v>
      </c>
      <c r="C21" s="46">
        <v>0</v>
      </c>
      <c r="D21" s="46">
        <v>0</v>
      </c>
      <c r="E21" s="41">
        <v>0</v>
      </c>
      <c r="Z21" s="26" t="e">
        <f>'MAZARA (Sm3)'!#REF!</f>
        <v>#REF!</v>
      </c>
    </row>
    <row r="22" spans="1:26" s="7" customFormat="1" ht="13.5" customHeight="1">
      <c r="A22" s="45" t="s">
        <v>51</v>
      </c>
      <c r="B22" s="46">
        <v>30.1139</v>
      </c>
      <c r="C22" s="46">
        <v>0</v>
      </c>
      <c r="D22" s="46">
        <v>0</v>
      </c>
      <c r="E22" s="41">
        <v>0</v>
      </c>
      <c r="Z22" s="26" t="e">
        <f>'MAZARA (Sm3)'!#REF!</f>
        <v>#REF!</v>
      </c>
    </row>
    <row r="23" spans="1:26" s="7" customFormat="1" ht="13.5" customHeight="1">
      <c r="A23" s="45" t="s">
        <v>52</v>
      </c>
      <c r="B23" s="46">
        <v>30.1139</v>
      </c>
      <c r="C23" s="46">
        <v>0</v>
      </c>
      <c r="D23" s="46">
        <v>0</v>
      </c>
      <c r="E23" s="41">
        <v>0</v>
      </c>
      <c r="Z23" s="26" t="e">
        <f>'MAZARA (Sm3)'!#REF!</f>
        <v>#REF!</v>
      </c>
    </row>
    <row r="24" spans="1:26" s="7" customFormat="1" ht="13.5" customHeight="1">
      <c r="A24" s="44" t="s">
        <v>53</v>
      </c>
      <c r="B24" s="46">
        <v>30.1139</v>
      </c>
      <c r="C24" s="46">
        <v>0</v>
      </c>
      <c r="D24" s="46">
        <v>0</v>
      </c>
      <c r="E24" s="41">
        <v>0</v>
      </c>
      <c r="Z24" s="26" t="e">
        <f>'MAZARA (Sm3)'!#REF!</f>
        <v>#REF!</v>
      </c>
    </row>
    <row r="25" spans="1:26" s="7" customFormat="1" ht="13.5" customHeight="1">
      <c r="A25" s="44" t="s">
        <v>54</v>
      </c>
      <c r="B25" s="46">
        <v>30.1139</v>
      </c>
      <c r="C25" s="46">
        <v>0</v>
      </c>
      <c r="D25" s="46">
        <v>0</v>
      </c>
      <c r="E25" s="41">
        <v>0</v>
      </c>
      <c r="Z25" s="26" t="e">
        <f>'MAZARA (Sm3)'!#REF!</f>
        <v>#REF!</v>
      </c>
    </row>
    <row r="26" spans="1:26" s="7" customFormat="1" ht="13.5" customHeight="1">
      <c r="A26" s="45" t="s">
        <v>55</v>
      </c>
      <c r="B26" s="46">
        <v>30.1139</v>
      </c>
      <c r="C26" s="46">
        <v>0</v>
      </c>
      <c r="D26" s="46">
        <v>0</v>
      </c>
      <c r="E26" s="41">
        <v>0</v>
      </c>
      <c r="Z26" s="26" t="e">
        <f>'MAZARA (Sm3)'!#REF!</f>
        <v>#REF!</v>
      </c>
    </row>
    <row r="27" spans="1:26" s="7" customFormat="1" ht="13.5" customHeight="1">
      <c r="A27" s="45" t="s">
        <v>56</v>
      </c>
      <c r="B27" s="46">
        <v>30.1139</v>
      </c>
      <c r="C27" s="46">
        <v>0</v>
      </c>
      <c r="D27" s="46">
        <v>0</v>
      </c>
      <c r="E27" s="41">
        <v>0</v>
      </c>
      <c r="Z27" s="26" t="e">
        <f>'MAZARA (Sm3)'!#REF!</f>
        <v>#REF!</v>
      </c>
    </row>
    <row r="28" spans="1:26" s="7" customFormat="1" ht="13.5" customHeight="1">
      <c r="A28" s="45" t="s">
        <v>57</v>
      </c>
      <c r="B28" s="46">
        <v>30.1139</v>
      </c>
      <c r="C28" s="46">
        <v>0</v>
      </c>
      <c r="D28" s="46">
        <v>0</v>
      </c>
      <c r="E28" s="41">
        <v>0</v>
      </c>
      <c r="Z28" s="26" t="e">
        <f>'MAZARA (Sm3)'!#REF!</f>
        <v>#REF!</v>
      </c>
    </row>
    <row r="29" spans="1:26" s="7" customFormat="1" ht="13.5" customHeight="1">
      <c r="A29" s="45" t="s">
        <v>58</v>
      </c>
      <c r="B29" s="46">
        <v>30.1139</v>
      </c>
      <c r="C29" s="46">
        <v>0</v>
      </c>
      <c r="D29" s="46">
        <v>0</v>
      </c>
      <c r="E29" s="41">
        <v>0</v>
      </c>
      <c r="Z29" s="26" t="e">
        <f>'MAZARA (Sm3)'!#REF!</f>
        <v>#REF!</v>
      </c>
    </row>
    <row r="30" spans="1:26" s="7" customFormat="1" ht="13.5" customHeight="1">
      <c r="A30" s="45" t="s">
        <v>59</v>
      </c>
      <c r="B30" s="46">
        <v>30.1139</v>
      </c>
      <c r="C30" s="46">
        <v>0</v>
      </c>
      <c r="D30" s="46">
        <v>0</v>
      </c>
      <c r="E30" s="41">
        <v>0</v>
      </c>
      <c r="Z30" s="26" t="e">
        <f>'MAZARA (Sm3)'!#REF!</f>
        <v>#REF!</v>
      </c>
    </row>
    <row r="31" spans="1:26" s="7" customFormat="1" ht="13.5" customHeight="1">
      <c r="A31" s="44" t="s">
        <v>60</v>
      </c>
      <c r="B31" s="46">
        <v>30.1139</v>
      </c>
      <c r="C31" s="46">
        <v>0</v>
      </c>
      <c r="D31" s="46">
        <v>0</v>
      </c>
      <c r="E31" s="41">
        <v>0</v>
      </c>
      <c r="Z31" s="26" t="e">
        <f>'MAZARA (Sm3)'!#REF!</f>
        <v>#REF!</v>
      </c>
    </row>
    <row r="32" spans="1:26" s="7" customFormat="1" ht="13.5" customHeight="1">
      <c r="A32" s="44" t="s">
        <v>61</v>
      </c>
      <c r="B32" s="46">
        <v>30.1139</v>
      </c>
      <c r="C32" s="46">
        <v>0</v>
      </c>
      <c r="D32" s="46">
        <v>0</v>
      </c>
      <c r="E32" s="41">
        <v>0</v>
      </c>
      <c r="Z32" s="26" t="e">
        <f>'MAZARA (Sm3)'!#REF!</f>
        <v>#REF!</v>
      </c>
    </row>
    <row r="33" spans="1:26" s="7" customFormat="1" ht="13.5" customHeight="1">
      <c r="A33" s="45" t="s">
        <v>62</v>
      </c>
      <c r="B33" s="46">
        <v>30.1139</v>
      </c>
      <c r="C33" s="46">
        <v>0</v>
      </c>
      <c r="D33" s="46">
        <v>0</v>
      </c>
      <c r="E33" s="41">
        <v>0</v>
      </c>
      <c r="Z33" s="26" t="e">
        <f>'MAZARA (Sm3)'!#REF!</f>
        <v>#REF!</v>
      </c>
    </row>
    <row r="34" spans="1:26" s="7" customFormat="1" ht="13.5" customHeight="1">
      <c r="A34" s="45" t="s">
        <v>63</v>
      </c>
      <c r="B34" s="46">
        <v>30.1139</v>
      </c>
      <c r="C34" s="46">
        <v>0</v>
      </c>
      <c r="D34" s="46">
        <v>0</v>
      </c>
      <c r="E34" s="41">
        <v>0</v>
      </c>
      <c r="Z34" s="26" t="e">
        <f>'MAZARA (Sm3)'!#REF!</f>
        <v>#REF!</v>
      </c>
    </row>
    <row r="35" spans="1:26" s="7" customFormat="1" ht="13.5" customHeight="1">
      <c r="A35" s="45" t="s">
        <v>64</v>
      </c>
      <c r="B35" s="46">
        <v>30.1139</v>
      </c>
      <c r="C35" s="46">
        <v>0</v>
      </c>
      <c r="D35" s="46">
        <v>0</v>
      </c>
      <c r="E35" s="41">
        <v>0</v>
      </c>
      <c r="Z35" s="26" t="e">
        <f>'MAZARA (Sm3)'!#REF!</f>
        <v>#REF!</v>
      </c>
    </row>
    <row r="36" spans="1:26" s="7" customFormat="1" ht="13.5" customHeight="1">
      <c r="A36" s="45" t="s">
        <v>65</v>
      </c>
      <c r="B36" s="46">
        <v>30.1139</v>
      </c>
      <c r="C36" s="46">
        <v>0</v>
      </c>
      <c r="D36" s="46">
        <v>0</v>
      </c>
      <c r="E36" s="41">
        <v>0</v>
      </c>
      <c r="Z36" s="26" t="e">
        <f>'MAZARA (Sm3)'!#REF!</f>
        <v>#REF!</v>
      </c>
    </row>
    <row r="37" spans="1:26" s="7" customFormat="1" ht="13.5" customHeight="1">
      <c r="A37" s="45" t="s">
        <v>66</v>
      </c>
      <c r="B37" s="46">
        <v>30.1139</v>
      </c>
      <c r="C37" s="46">
        <v>0</v>
      </c>
      <c r="D37" s="46">
        <v>0</v>
      </c>
      <c r="E37" s="41">
        <v>0</v>
      </c>
      <c r="Z37" s="26" t="e">
        <f>'MAZARA (Sm3)'!#REF!</f>
        <v>#REF!</v>
      </c>
    </row>
    <row r="38" spans="1:26" s="7" customFormat="1" ht="13.5" customHeight="1">
      <c r="A38" s="44" t="s">
        <v>67</v>
      </c>
      <c r="B38" s="46">
        <v>30.1139</v>
      </c>
      <c r="C38" s="46">
        <v>0</v>
      </c>
      <c r="D38" s="46">
        <v>0</v>
      </c>
      <c r="E38" s="41">
        <v>0</v>
      </c>
      <c r="Z38" s="26" t="e">
        <f>'MAZARA (Sm3)'!#REF!</f>
        <v>#REF!</v>
      </c>
    </row>
    <row r="39" spans="1:26" s="7" customFormat="1" ht="13.5" customHeight="1">
      <c r="A39" s="44" t="s">
        <v>68</v>
      </c>
      <c r="B39" s="46">
        <v>30.1139</v>
      </c>
      <c r="C39" s="46">
        <v>0</v>
      </c>
      <c r="D39" s="46">
        <v>0</v>
      </c>
      <c r="E39" s="41">
        <v>0</v>
      </c>
      <c r="Z39" s="26" t="e">
        <f>'MAZARA (Sm3)'!#REF!</f>
        <v>#REF!</v>
      </c>
    </row>
    <row r="41" ht="45" customHeight="1"/>
  </sheetData>
  <conditionalFormatting sqref="A9:A39">
    <cfRule type="expression" priority="1" dxfId="0" stopIfTrue="1">
      <formula>Z9="x"</formula>
    </cfRule>
  </conditionalFormatting>
  <printOptions horizontalCentered="1"/>
  <pageMargins left="0.23622047244094488" right="0.23622047244094488" top="0.5118110236220472" bottom="0.23622047244094488" header="0" footer="0"/>
  <pageSetup fitToHeight="1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9"/>
  <sheetViews>
    <sheetView zoomScale="90" zoomScaleNormal="90" workbookViewId="0" topLeftCell="A1">
      <selection activeCell="A1" sqref="A1"/>
    </sheetView>
  </sheetViews>
  <sheetFormatPr defaultColWidth="9.140625" defaultRowHeight="45" customHeight="1"/>
  <cols>
    <col min="1" max="1" width="11.8515625" style="0" bestFit="1" customWidth="1"/>
    <col min="2" max="2" width="13.7109375" style="0" bestFit="1" customWidth="1"/>
    <col min="3" max="3" width="15.7109375" style="0" bestFit="1" customWidth="1"/>
    <col min="4" max="5" width="16.7109375" style="0" bestFit="1" customWidth="1"/>
    <col min="6" max="6" width="13.57421875" style="0" bestFit="1" customWidth="1"/>
    <col min="7" max="7" width="15.7109375" style="0" bestFit="1" customWidth="1"/>
    <col min="8" max="9" width="16.7109375" style="0" bestFit="1" customWidth="1"/>
    <col min="10" max="10" width="14.00390625" style="0" bestFit="1" customWidth="1"/>
    <col min="11" max="11" width="16.00390625" style="0" bestFit="1" customWidth="1"/>
    <col min="12" max="12" width="16.57421875" style="0" bestFit="1" customWidth="1"/>
    <col min="13" max="13" width="17.00390625" style="0" bestFit="1" customWidth="1"/>
  </cols>
  <sheetData>
    <row r="1" s="4" customFormat="1" ht="20.25">
      <c r="A1" s="1" t="str">
        <f>'MAZARA (Sm3)'!A1</f>
        <v>THERMAL YEAR 2010/2011</v>
      </c>
    </row>
    <row r="2" s="4" customFormat="1" ht="20.25">
      <c r="A2" s="1" t="str">
        <f>'MAZARA (Sm3)'!A2</f>
        <v>Month: MARCH</v>
      </c>
    </row>
    <row r="3" s="4" customFormat="1" ht="20.25">
      <c r="A3" s="5" t="s">
        <v>19</v>
      </c>
    </row>
    <row r="4" ht="19.5" customHeight="1">
      <c r="A4" s="6" t="s">
        <v>3</v>
      </c>
    </row>
    <row r="5" s="7" customFormat="1" ht="9.75" customHeight="1"/>
    <row r="6" s="7" customFormat="1" ht="30" customHeight="1"/>
    <row r="7" spans="2:13" s="7" customFormat="1" ht="42.75" customHeight="1">
      <c r="B7" s="54" t="s">
        <v>20</v>
      </c>
      <c r="C7" s="55"/>
      <c r="D7" s="55"/>
      <c r="E7" s="56"/>
      <c r="F7" s="54" t="s">
        <v>21</v>
      </c>
      <c r="G7" s="55"/>
      <c r="H7" s="55"/>
      <c r="I7" s="56"/>
      <c r="J7" s="54" t="s">
        <v>22</v>
      </c>
      <c r="K7" s="55"/>
      <c r="L7" s="55"/>
      <c r="M7" s="56"/>
    </row>
    <row r="8" spans="1:26" s="7" customFormat="1" ht="71.25" customHeight="1">
      <c r="A8" s="9" t="s">
        <v>8</v>
      </c>
      <c r="B8" s="12" t="s">
        <v>9</v>
      </c>
      <c r="C8" s="13" t="s">
        <v>10</v>
      </c>
      <c r="D8" s="13" t="s">
        <v>11</v>
      </c>
      <c r="E8" s="14" t="s">
        <v>12</v>
      </c>
      <c r="F8" s="12" t="s">
        <v>9</v>
      </c>
      <c r="G8" s="13" t="s">
        <v>10</v>
      </c>
      <c r="H8" s="13" t="s">
        <v>11</v>
      </c>
      <c r="I8" s="14" t="s">
        <v>12</v>
      </c>
      <c r="J8" s="12" t="s">
        <v>9</v>
      </c>
      <c r="K8" s="13" t="s">
        <v>10</v>
      </c>
      <c r="L8" s="13" t="s">
        <v>11</v>
      </c>
      <c r="M8" s="14" t="s">
        <v>12</v>
      </c>
      <c r="Z8" s="27" t="s">
        <v>18</v>
      </c>
    </row>
    <row r="9" spans="1:26" s="7" customFormat="1" ht="13.5" customHeight="1">
      <c r="A9" s="44" t="s">
        <v>38</v>
      </c>
      <c r="B9" s="46">
        <v>13</v>
      </c>
      <c r="C9" s="46">
        <v>0</v>
      </c>
      <c r="D9" s="46">
        <v>0</v>
      </c>
      <c r="E9" s="41">
        <v>0</v>
      </c>
      <c r="F9" s="46">
        <v>26.4</v>
      </c>
      <c r="G9" s="46">
        <v>0</v>
      </c>
      <c r="H9" s="46">
        <v>0</v>
      </c>
      <c r="I9" s="41">
        <v>0</v>
      </c>
      <c r="J9" s="46">
        <v>15</v>
      </c>
      <c r="K9" s="46">
        <v>0</v>
      </c>
      <c r="L9" s="46">
        <v>0</v>
      </c>
      <c r="M9" s="41">
        <v>0</v>
      </c>
      <c r="Z9" s="26" t="e">
        <f>'MAZARA (Sm3)'!#REF!</f>
        <v>#REF!</v>
      </c>
    </row>
    <row r="10" spans="1:26" s="7" customFormat="1" ht="13.5" customHeight="1">
      <c r="A10" s="44" t="s">
        <v>39</v>
      </c>
      <c r="B10" s="46">
        <v>13</v>
      </c>
      <c r="C10" s="46">
        <v>0</v>
      </c>
      <c r="D10" s="46">
        <v>0</v>
      </c>
      <c r="E10" s="41">
        <v>0</v>
      </c>
      <c r="F10" s="46">
        <v>26.4</v>
      </c>
      <c r="G10" s="46">
        <v>0</v>
      </c>
      <c r="H10" s="46">
        <v>0</v>
      </c>
      <c r="I10" s="41">
        <v>0</v>
      </c>
      <c r="J10" s="46">
        <v>15</v>
      </c>
      <c r="K10" s="46">
        <v>0</v>
      </c>
      <c r="L10" s="46">
        <v>0</v>
      </c>
      <c r="M10" s="41">
        <v>0</v>
      </c>
      <c r="Z10" s="26" t="e">
        <f>'MAZARA (Sm3)'!#REF!</f>
        <v>#REF!</v>
      </c>
    </row>
    <row r="11" spans="1:26" s="7" customFormat="1" ht="13.5" customHeight="1">
      <c r="A11" s="44" t="s">
        <v>40</v>
      </c>
      <c r="B11" s="46">
        <v>13</v>
      </c>
      <c r="C11" s="46">
        <v>0</v>
      </c>
      <c r="D11" s="46">
        <v>0</v>
      </c>
      <c r="E11" s="41">
        <v>0</v>
      </c>
      <c r="F11" s="46">
        <v>26.4</v>
      </c>
      <c r="G11" s="46">
        <v>0</v>
      </c>
      <c r="H11" s="46">
        <v>0</v>
      </c>
      <c r="I11" s="41">
        <v>0</v>
      </c>
      <c r="J11" s="46">
        <v>15</v>
      </c>
      <c r="K11" s="46">
        <v>0</v>
      </c>
      <c r="L11" s="46">
        <v>0</v>
      </c>
      <c r="M11" s="41">
        <v>0</v>
      </c>
      <c r="Z11" s="26" t="e">
        <f>'MAZARA (Sm3)'!#REF!</f>
        <v>#REF!</v>
      </c>
    </row>
    <row r="12" spans="1:26" s="7" customFormat="1" ht="13.5" customHeight="1">
      <c r="A12" s="45" t="s">
        <v>41</v>
      </c>
      <c r="B12" s="46">
        <v>13</v>
      </c>
      <c r="C12" s="46">
        <v>0</v>
      </c>
      <c r="D12" s="46">
        <v>0</v>
      </c>
      <c r="E12" s="41">
        <v>0</v>
      </c>
      <c r="F12" s="46">
        <v>26.4</v>
      </c>
      <c r="G12" s="46">
        <v>0</v>
      </c>
      <c r="H12" s="46">
        <v>0</v>
      </c>
      <c r="I12" s="41">
        <v>0</v>
      </c>
      <c r="J12" s="46">
        <v>15</v>
      </c>
      <c r="K12" s="46">
        <v>0</v>
      </c>
      <c r="L12" s="46">
        <v>0</v>
      </c>
      <c r="M12" s="41">
        <v>0</v>
      </c>
      <c r="Z12" s="26" t="e">
        <f>'MAZARA (Sm3)'!#REF!</f>
        <v>#REF!</v>
      </c>
    </row>
    <row r="13" spans="1:26" s="7" customFormat="1" ht="13.5" customHeight="1">
      <c r="A13" s="45" t="s">
        <v>42</v>
      </c>
      <c r="B13" s="46">
        <v>13</v>
      </c>
      <c r="C13" s="46">
        <v>0</v>
      </c>
      <c r="D13" s="46">
        <v>0</v>
      </c>
      <c r="E13" s="41">
        <v>0</v>
      </c>
      <c r="F13" s="46">
        <v>26.4</v>
      </c>
      <c r="G13" s="46">
        <v>0</v>
      </c>
      <c r="H13" s="46">
        <v>0</v>
      </c>
      <c r="I13" s="41">
        <v>0</v>
      </c>
      <c r="J13" s="46">
        <v>15</v>
      </c>
      <c r="K13" s="46">
        <v>0</v>
      </c>
      <c r="L13" s="46">
        <v>0</v>
      </c>
      <c r="M13" s="41">
        <v>0</v>
      </c>
      <c r="Z13" s="26" t="e">
        <f>'MAZARA (Sm3)'!#REF!</f>
        <v>#REF!</v>
      </c>
    </row>
    <row r="14" spans="1:26" s="7" customFormat="1" ht="13.5" customHeight="1">
      <c r="A14" s="45" t="s">
        <v>43</v>
      </c>
      <c r="B14" s="46">
        <v>13</v>
      </c>
      <c r="C14" s="46">
        <v>0</v>
      </c>
      <c r="D14" s="46">
        <v>0</v>
      </c>
      <c r="E14" s="41">
        <v>0</v>
      </c>
      <c r="F14" s="46">
        <v>26.4</v>
      </c>
      <c r="G14" s="46">
        <v>0</v>
      </c>
      <c r="H14" s="46">
        <v>0</v>
      </c>
      <c r="I14" s="41">
        <v>0</v>
      </c>
      <c r="J14" s="46">
        <v>15</v>
      </c>
      <c r="K14" s="46">
        <v>0</v>
      </c>
      <c r="L14" s="46">
        <v>0</v>
      </c>
      <c r="M14" s="41">
        <v>0</v>
      </c>
      <c r="Z14" s="26" t="e">
        <f>'MAZARA (Sm3)'!#REF!</f>
        <v>#REF!</v>
      </c>
    </row>
    <row r="15" spans="1:26" s="7" customFormat="1" ht="13.5" customHeight="1">
      <c r="A15" s="45" t="s">
        <v>44</v>
      </c>
      <c r="B15" s="46">
        <v>13</v>
      </c>
      <c r="C15" s="46">
        <v>0</v>
      </c>
      <c r="D15" s="46">
        <v>0</v>
      </c>
      <c r="E15" s="41">
        <v>0</v>
      </c>
      <c r="F15" s="46">
        <v>26.4</v>
      </c>
      <c r="G15" s="46">
        <v>0</v>
      </c>
      <c r="H15" s="46">
        <v>0</v>
      </c>
      <c r="I15" s="41">
        <v>0</v>
      </c>
      <c r="J15" s="46">
        <v>15</v>
      </c>
      <c r="K15" s="46">
        <v>0</v>
      </c>
      <c r="L15" s="46">
        <v>0</v>
      </c>
      <c r="M15" s="41">
        <v>0</v>
      </c>
      <c r="Z15" s="26" t="e">
        <f>'MAZARA (Sm3)'!#REF!</f>
        <v>#REF!</v>
      </c>
    </row>
    <row r="16" spans="1:26" s="7" customFormat="1" ht="13.5" customHeight="1">
      <c r="A16" s="45" t="s">
        <v>45</v>
      </c>
      <c r="B16" s="46">
        <v>13</v>
      </c>
      <c r="C16" s="46">
        <v>0</v>
      </c>
      <c r="D16" s="46">
        <v>0</v>
      </c>
      <c r="E16" s="41">
        <v>0</v>
      </c>
      <c r="F16" s="46">
        <v>26.4</v>
      </c>
      <c r="G16" s="46">
        <v>0</v>
      </c>
      <c r="H16" s="46">
        <v>0</v>
      </c>
      <c r="I16" s="41">
        <v>0</v>
      </c>
      <c r="J16" s="46">
        <v>15</v>
      </c>
      <c r="K16" s="46">
        <v>0</v>
      </c>
      <c r="L16" s="46">
        <v>0</v>
      </c>
      <c r="M16" s="41">
        <v>0</v>
      </c>
      <c r="Z16" s="26" t="e">
        <f>'MAZARA (Sm3)'!#REF!</f>
        <v>#REF!</v>
      </c>
    </row>
    <row r="17" spans="1:26" s="7" customFormat="1" ht="13.5" customHeight="1">
      <c r="A17" s="44" t="s">
        <v>46</v>
      </c>
      <c r="B17" s="46">
        <v>13</v>
      </c>
      <c r="C17" s="46">
        <v>0</v>
      </c>
      <c r="D17" s="46">
        <v>0</v>
      </c>
      <c r="E17" s="41">
        <v>0</v>
      </c>
      <c r="F17" s="46">
        <v>26.4</v>
      </c>
      <c r="G17" s="46">
        <v>0</v>
      </c>
      <c r="H17" s="46">
        <v>0</v>
      </c>
      <c r="I17" s="41">
        <v>0</v>
      </c>
      <c r="J17" s="46">
        <v>15</v>
      </c>
      <c r="K17" s="46">
        <v>0</v>
      </c>
      <c r="L17" s="46">
        <v>0</v>
      </c>
      <c r="M17" s="41">
        <v>0</v>
      </c>
      <c r="Z17" s="26" t="e">
        <f>'MAZARA (Sm3)'!#REF!</f>
        <v>#REF!</v>
      </c>
    </row>
    <row r="18" spans="1:26" s="7" customFormat="1" ht="13.5" customHeight="1">
      <c r="A18" s="44" t="s">
        <v>47</v>
      </c>
      <c r="B18" s="46">
        <v>13</v>
      </c>
      <c r="C18" s="46">
        <v>0</v>
      </c>
      <c r="D18" s="46">
        <v>0</v>
      </c>
      <c r="E18" s="41">
        <v>0</v>
      </c>
      <c r="F18" s="46">
        <v>26.4</v>
      </c>
      <c r="G18" s="46">
        <v>0</v>
      </c>
      <c r="H18" s="46">
        <v>0</v>
      </c>
      <c r="I18" s="41">
        <v>0</v>
      </c>
      <c r="J18" s="46">
        <v>15</v>
      </c>
      <c r="K18" s="46">
        <v>0</v>
      </c>
      <c r="L18" s="46">
        <v>0</v>
      </c>
      <c r="M18" s="41">
        <v>0</v>
      </c>
      <c r="Z18" s="26" t="e">
        <f>'MAZARA (Sm3)'!#REF!</f>
        <v>#REF!</v>
      </c>
    </row>
    <row r="19" spans="1:26" s="7" customFormat="1" ht="13.5" customHeight="1">
      <c r="A19" s="45" t="s">
        <v>48</v>
      </c>
      <c r="B19" s="46">
        <v>13</v>
      </c>
      <c r="C19" s="46">
        <v>0</v>
      </c>
      <c r="D19" s="46">
        <v>0</v>
      </c>
      <c r="E19" s="41">
        <v>0</v>
      </c>
      <c r="F19" s="46">
        <v>26.4</v>
      </c>
      <c r="G19" s="46">
        <v>0</v>
      </c>
      <c r="H19" s="46">
        <v>0</v>
      </c>
      <c r="I19" s="41">
        <v>0</v>
      </c>
      <c r="J19" s="46">
        <v>15</v>
      </c>
      <c r="K19" s="46">
        <v>0</v>
      </c>
      <c r="L19" s="46">
        <v>0</v>
      </c>
      <c r="M19" s="41">
        <v>0</v>
      </c>
      <c r="Z19" s="26" t="e">
        <f>'MAZARA (Sm3)'!#REF!</f>
        <v>#REF!</v>
      </c>
    </row>
    <row r="20" spans="1:26" s="7" customFormat="1" ht="13.5" customHeight="1">
      <c r="A20" s="45" t="s">
        <v>49</v>
      </c>
      <c r="B20" s="46">
        <v>13</v>
      </c>
      <c r="C20" s="46">
        <v>0</v>
      </c>
      <c r="D20" s="46">
        <v>0</v>
      </c>
      <c r="E20" s="41">
        <v>0</v>
      </c>
      <c r="F20" s="46">
        <v>26.4</v>
      </c>
      <c r="G20" s="46">
        <v>0</v>
      </c>
      <c r="H20" s="46">
        <v>0</v>
      </c>
      <c r="I20" s="41">
        <v>0</v>
      </c>
      <c r="J20" s="46">
        <v>15</v>
      </c>
      <c r="K20" s="46">
        <v>0</v>
      </c>
      <c r="L20" s="46">
        <v>0</v>
      </c>
      <c r="M20" s="41">
        <v>0</v>
      </c>
      <c r="Z20" s="26" t="e">
        <f>'MAZARA (Sm3)'!#REF!</f>
        <v>#REF!</v>
      </c>
    </row>
    <row r="21" spans="1:26" s="7" customFormat="1" ht="13.5" customHeight="1">
      <c r="A21" s="45" t="s">
        <v>50</v>
      </c>
      <c r="B21" s="46">
        <v>13</v>
      </c>
      <c r="C21" s="46">
        <v>0</v>
      </c>
      <c r="D21" s="46">
        <v>0</v>
      </c>
      <c r="E21" s="41">
        <v>0</v>
      </c>
      <c r="F21" s="46">
        <v>26.4</v>
      </c>
      <c r="G21" s="46">
        <v>0</v>
      </c>
      <c r="H21" s="46">
        <v>0</v>
      </c>
      <c r="I21" s="41">
        <v>0</v>
      </c>
      <c r="J21" s="46">
        <v>15</v>
      </c>
      <c r="K21" s="46">
        <v>0</v>
      </c>
      <c r="L21" s="46">
        <v>0</v>
      </c>
      <c r="M21" s="41">
        <v>0</v>
      </c>
      <c r="Z21" s="26" t="e">
        <f>'MAZARA (Sm3)'!#REF!</f>
        <v>#REF!</v>
      </c>
    </row>
    <row r="22" spans="1:26" s="7" customFormat="1" ht="13.5" customHeight="1">
      <c r="A22" s="45" t="s">
        <v>51</v>
      </c>
      <c r="B22" s="46">
        <v>13</v>
      </c>
      <c r="C22" s="46">
        <v>0</v>
      </c>
      <c r="D22" s="46">
        <v>0</v>
      </c>
      <c r="E22" s="41">
        <v>0</v>
      </c>
      <c r="F22" s="46">
        <v>26.4</v>
      </c>
      <c r="G22" s="46">
        <v>0</v>
      </c>
      <c r="H22" s="46">
        <v>0</v>
      </c>
      <c r="I22" s="41">
        <v>0</v>
      </c>
      <c r="J22" s="46">
        <v>15</v>
      </c>
      <c r="K22" s="46">
        <v>0</v>
      </c>
      <c r="L22" s="46">
        <v>0</v>
      </c>
      <c r="M22" s="41">
        <v>0</v>
      </c>
      <c r="Z22" s="26" t="e">
        <f>'MAZARA (Sm3)'!#REF!</f>
        <v>#REF!</v>
      </c>
    </row>
    <row r="23" spans="1:26" s="7" customFormat="1" ht="13.5" customHeight="1">
      <c r="A23" s="45" t="s">
        <v>52</v>
      </c>
      <c r="B23" s="46">
        <v>13</v>
      </c>
      <c r="C23" s="46">
        <v>0</v>
      </c>
      <c r="D23" s="46">
        <v>0</v>
      </c>
      <c r="E23" s="41">
        <v>0</v>
      </c>
      <c r="F23" s="46">
        <v>26.4</v>
      </c>
      <c r="G23" s="46">
        <v>0</v>
      </c>
      <c r="H23" s="46">
        <v>0</v>
      </c>
      <c r="I23" s="41">
        <v>0</v>
      </c>
      <c r="J23" s="46">
        <v>15</v>
      </c>
      <c r="K23" s="46">
        <v>0</v>
      </c>
      <c r="L23" s="46">
        <v>0</v>
      </c>
      <c r="M23" s="41">
        <v>0</v>
      </c>
      <c r="Z23" s="26" t="e">
        <f>'MAZARA (Sm3)'!#REF!</f>
        <v>#REF!</v>
      </c>
    </row>
    <row r="24" spans="1:26" s="7" customFormat="1" ht="13.5" customHeight="1">
      <c r="A24" s="44" t="s">
        <v>53</v>
      </c>
      <c r="B24" s="46">
        <v>13</v>
      </c>
      <c r="C24" s="46">
        <v>0</v>
      </c>
      <c r="D24" s="46">
        <v>0</v>
      </c>
      <c r="E24" s="41">
        <v>0</v>
      </c>
      <c r="F24" s="46">
        <v>26.4</v>
      </c>
      <c r="G24" s="46">
        <v>0</v>
      </c>
      <c r="H24" s="46">
        <v>0</v>
      </c>
      <c r="I24" s="41">
        <v>0</v>
      </c>
      <c r="J24" s="46">
        <v>15</v>
      </c>
      <c r="K24" s="46">
        <v>0</v>
      </c>
      <c r="L24" s="46">
        <v>0</v>
      </c>
      <c r="M24" s="41">
        <v>0</v>
      </c>
      <c r="Z24" s="26" t="e">
        <f>'MAZARA (Sm3)'!#REF!</f>
        <v>#REF!</v>
      </c>
    </row>
    <row r="25" spans="1:26" s="7" customFormat="1" ht="13.5" customHeight="1">
      <c r="A25" s="44" t="s">
        <v>54</v>
      </c>
      <c r="B25" s="46">
        <v>13</v>
      </c>
      <c r="C25" s="46">
        <v>0</v>
      </c>
      <c r="D25" s="46">
        <v>0</v>
      </c>
      <c r="E25" s="41">
        <v>0</v>
      </c>
      <c r="F25" s="46">
        <v>26.4</v>
      </c>
      <c r="G25" s="46">
        <v>0</v>
      </c>
      <c r="H25" s="46">
        <v>0</v>
      </c>
      <c r="I25" s="41">
        <v>0</v>
      </c>
      <c r="J25" s="46">
        <v>15</v>
      </c>
      <c r="K25" s="46">
        <v>0</v>
      </c>
      <c r="L25" s="46">
        <v>0</v>
      </c>
      <c r="M25" s="41">
        <v>0</v>
      </c>
      <c r="Z25" s="26" t="e">
        <f>'MAZARA (Sm3)'!#REF!</f>
        <v>#REF!</v>
      </c>
    </row>
    <row r="26" spans="1:26" s="7" customFormat="1" ht="13.5" customHeight="1">
      <c r="A26" s="45" t="s">
        <v>55</v>
      </c>
      <c r="B26" s="46">
        <v>13</v>
      </c>
      <c r="C26" s="46">
        <v>0</v>
      </c>
      <c r="D26" s="46">
        <v>0</v>
      </c>
      <c r="E26" s="41">
        <v>0</v>
      </c>
      <c r="F26" s="46">
        <v>26.4</v>
      </c>
      <c r="G26" s="46">
        <v>0</v>
      </c>
      <c r="H26" s="46">
        <v>0</v>
      </c>
      <c r="I26" s="41">
        <v>0</v>
      </c>
      <c r="J26" s="46">
        <v>15</v>
      </c>
      <c r="K26" s="46">
        <v>0</v>
      </c>
      <c r="L26" s="46">
        <v>0</v>
      </c>
      <c r="M26" s="41">
        <v>0</v>
      </c>
      <c r="Z26" s="26" t="e">
        <f>'MAZARA (Sm3)'!#REF!</f>
        <v>#REF!</v>
      </c>
    </row>
    <row r="27" spans="1:26" s="7" customFormat="1" ht="13.5" customHeight="1">
      <c r="A27" s="45" t="s">
        <v>56</v>
      </c>
      <c r="B27" s="46">
        <v>13</v>
      </c>
      <c r="C27" s="46">
        <v>0</v>
      </c>
      <c r="D27" s="46">
        <v>0</v>
      </c>
      <c r="E27" s="41">
        <v>0</v>
      </c>
      <c r="F27" s="46">
        <v>26.4</v>
      </c>
      <c r="G27" s="46">
        <v>0</v>
      </c>
      <c r="H27" s="46">
        <v>0</v>
      </c>
      <c r="I27" s="41">
        <v>0</v>
      </c>
      <c r="J27" s="46">
        <v>15</v>
      </c>
      <c r="K27" s="46">
        <v>0</v>
      </c>
      <c r="L27" s="46">
        <v>0</v>
      </c>
      <c r="M27" s="41">
        <v>0</v>
      </c>
      <c r="Z27" s="26" t="e">
        <f>'MAZARA (Sm3)'!#REF!</f>
        <v>#REF!</v>
      </c>
    </row>
    <row r="28" spans="1:26" s="7" customFormat="1" ht="13.5" customHeight="1">
      <c r="A28" s="45" t="s">
        <v>57</v>
      </c>
      <c r="B28" s="46">
        <v>13</v>
      </c>
      <c r="C28" s="46">
        <v>0</v>
      </c>
      <c r="D28" s="46">
        <v>0</v>
      </c>
      <c r="E28" s="41">
        <v>0</v>
      </c>
      <c r="F28" s="46">
        <v>26.4</v>
      </c>
      <c r="G28" s="46">
        <v>0</v>
      </c>
      <c r="H28" s="46">
        <v>0</v>
      </c>
      <c r="I28" s="41">
        <v>0</v>
      </c>
      <c r="J28" s="46">
        <v>15</v>
      </c>
      <c r="K28" s="46">
        <v>0</v>
      </c>
      <c r="L28" s="46">
        <v>0</v>
      </c>
      <c r="M28" s="41">
        <v>0</v>
      </c>
      <c r="Z28" s="26" t="e">
        <f>'MAZARA (Sm3)'!#REF!</f>
        <v>#REF!</v>
      </c>
    </row>
    <row r="29" spans="1:26" s="7" customFormat="1" ht="13.5" customHeight="1">
      <c r="A29" s="45" t="s">
        <v>58</v>
      </c>
      <c r="B29" s="46">
        <v>13</v>
      </c>
      <c r="C29" s="46">
        <v>0</v>
      </c>
      <c r="D29" s="46">
        <v>0</v>
      </c>
      <c r="E29" s="41">
        <v>0</v>
      </c>
      <c r="F29" s="46">
        <v>26.4</v>
      </c>
      <c r="G29" s="46">
        <v>0</v>
      </c>
      <c r="H29" s="46">
        <v>0</v>
      </c>
      <c r="I29" s="41">
        <v>0</v>
      </c>
      <c r="J29" s="46">
        <v>15</v>
      </c>
      <c r="K29" s="46">
        <v>0</v>
      </c>
      <c r="L29" s="46">
        <v>0</v>
      </c>
      <c r="M29" s="41">
        <v>0</v>
      </c>
      <c r="Z29" s="26" t="e">
        <f>'MAZARA (Sm3)'!#REF!</f>
        <v>#REF!</v>
      </c>
    </row>
    <row r="30" spans="1:26" s="7" customFormat="1" ht="13.5" customHeight="1">
      <c r="A30" s="45" t="s">
        <v>59</v>
      </c>
      <c r="B30" s="46">
        <v>13</v>
      </c>
      <c r="C30" s="46">
        <v>0</v>
      </c>
      <c r="D30" s="46">
        <v>0</v>
      </c>
      <c r="E30" s="41">
        <v>0</v>
      </c>
      <c r="F30" s="46">
        <v>26.4</v>
      </c>
      <c r="G30" s="46">
        <v>0</v>
      </c>
      <c r="H30" s="46">
        <v>0</v>
      </c>
      <c r="I30" s="41">
        <v>0</v>
      </c>
      <c r="J30" s="46">
        <v>15</v>
      </c>
      <c r="K30" s="46">
        <v>0</v>
      </c>
      <c r="L30" s="46">
        <v>0</v>
      </c>
      <c r="M30" s="41">
        <v>0</v>
      </c>
      <c r="Z30" s="26" t="e">
        <f>'MAZARA (Sm3)'!#REF!</f>
        <v>#REF!</v>
      </c>
    </row>
    <row r="31" spans="1:26" s="7" customFormat="1" ht="13.5" customHeight="1">
      <c r="A31" s="44" t="s">
        <v>60</v>
      </c>
      <c r="B31" s="46">
        <v>13</v>
      </c>
      <c r="C31" s="46">
        <v>0</v>
      </c>
      <c r="D31" s="46">
        <v>0</v>
      </c>
      <c r="E31" s="41">
        <v>0</v>
      </c>
      <c r="F31" s="46">
        <v>26.4</v>
      </c>
      <c r="G31" s="46">
        <v>0</v>
      </c>
      <c r="H31" s="46">
        <v>0</v>
      </c>
      <c r="I31" s="41">
        <v>0</v>
      </c>
      <c r="J31" s="46">
        <v>15</v>
      </c>
      <c r="K31" s="46">
        <v>0</v>
      </c>
      <c r="L31" s="46">
        <v>0</v>
      </c>
      <c r="M31" s="41">
        <v>0</v>
      </c>
      <c r="Z31" s="26" t="e">
        <f>'MAZARA (Sm3)'!#REF!</f>
        <v>#REF!</v>
      </c>
    </row>
    <row r="32" spans="1:26" s="7" customFormat="1" ht="13.5" customHeight="1">
      <c r="A32" s="44" t="s">
        <v>61</v>
      </c>
      <c r="B32" s="46">
        <v>13</v>
      </c>
      <c r="C32" s="46">
        <v>0</v>
      </c>
      <c r="D32" s="46">
        <v>0</v>
      </c>
      <c r="E32" s="41">
        <v>0</v>
      </c>
      <c r="F32" s="46">
        <v>26.4</v>
      </c>
      <c r="G32" s="46">
        <v>0</v>
      </c>
      <c r="H32" s="46">
        <v>0</v>
      </c>
      <c r="I32" s="41">
        <v>0</v>
      </c>
      <c r="J32" s="46">
        <v>15</v>
      </c>
      <c r="K32" s="46">
        <v>0</v>
      </c>
      <c r="L32" s="46">
        <v>0</v>
      </c>
      <c r="M32" s="41">
        <v>0</v>
      </c>
      <c r="Z32" s="26" t="e">
        <f>'MAZARA (Sm3)'!#REF!</f>
        <v>#REF!</v>
      </c>
    </row>
    <row r="33" spans="1:26" s="7" customFormat="1" ht="13.5" customHeight="1">
      <c r="A33" s="45" t="s">
        <v>62</v>
      </c>
      <c r="B33" s="46">
        <v>13</v>
      </c>
      <c r="C33" s="46">
        <v>0</v>
      </c>
      <c r="D33" s="46">
        <v>0</v>
      </c>
      <c r="E33" s="41">
        <v>0</v>
      </c>
      <c r="F33" s="46">
        <v>26.4</v>
      </c>
      <c r="G33" s="46">
        <v>0</v>
      </c>
      <c r="H33" s="46">
        <v>0</v>
      </c>
      <c r="I33" s="41">
        <v>0</v>
      </c>
      <c r="J33" s="46">
        <v>15</v>
      </c>
      <c r="K33" s="46">
        <v>0</v>
      </c>
      <c r="L33" s="46">
        <v>0</v>
      </c>
      <c r="M33" s="41">
        <v>0</v>
      </c>
      <c r="Z33" s="26" t="e">
        <f>'MAZARA (Sm3)'!#REF!</f>
        <v>#REF!</v>
      </c>
    </row>
    <row r="34" spans="1:26" s="7" customFormat="1" ht="13.5" customHeight="1">
      <c r="A34" s="45" t="s">
        <v>63</v>
      </c>
      <c r="B34" s="46">
        <v>13</v>
      </c>
      <c r="C34" s="46">
        <v>0</v>
      </c>
      <c r="D34" s="46">
        <v>0</v>
      </c>
      <c r="E34" s="41">
        <v>0</v>
      </c>
      <c r="F34" s="46">
        <v>26.4</v>
      </c>
      <c r="G34" s="46">
        <v>0</v>
      </c>
      <c r="H34" s="46">
        <v>0</v>
      </c>
      <c r="I34" s="41">
        <v>0</v>
      </c>
      <c r="J34" s="46">
        <v>15</v>
      </c>
      <c r="K34" s="46">
        <v>0</v>
      </c>
      <c r="L34" s="46">
        <v>0</v>
      </c>
      <c r="M34" s="41">
        <v>0</v>
      </c>
      <c r="Z34" s="26" t="e">
        <f>'MAZARA (Sm3)'!#REF!</f>
        <v>#REF!</v>
      </c>
    </row>
    <row r="35" spans="1:26" s="7" customFormat="1" ht="13.5" customHeight="1">
      <c r="A35" s="45" t="s">
        <v>64</v>
      </c>
      <c r="B35" s="46">
        <v>13</v>
      </c>
      <c r="C35" s="46">
        <v>0</v>
      </c>
      <c r="D35" s="46">
        <v>0</v>
      </c>
      <c r="E35" s="41">
        <v>0</v>
      </c>
      <c r="F35" s="46">
        <v>26.4</v>
      </c>
      <c r="G35" s="46">
        <v>0</v>
      </c>
      <c r="H35" s="46">
        <v>0</v>
      </c>
      <c r="I35" s="41">
        <v>0</v>
      </c>
      <c r="J35" s="46">
        <v>15</v>
      </c>
      <c r="K35" s="46">
        <v>0</v>
      </c>
      <c r="L35" s="46">
        <v>0</v>
      </c>
      <c r="M35" s="41">
        <v>0</v>
      </c>
      <c r="Z35" s="26" t="e">
        <f>'MAZARA (Sm3)'!#REF!</f>
        <v>#REF!</v>
      </c>
    </row>
    <row r="36" spans="1:26" s="7" customFormat="1" ht="13.5" customHeight="1">
      <c r="A36" s="45" t="s">
        <v>65</v>
      </c>
      <c r="B36" s="46">
        <v>13</v>
      </c>
      <c r="C36" s="46">
        <v>0</v>
      </c>
      <c r="D36" s="46">
        <v>0</v>
      </c>
      <c r="E36" s="41">
        <v>0</v>
      </c>
      <c r="F36" s="46">
        <v>26.4</v>
      </c>
      <c r="G36" s="46">
        <v>0</v>
      </c>
      <c r="H36" s="46">
        <v>0</v>
      </c>
      <c r="I36" s="41">
        <v>0</v>
      </c>
      <c r="J36" s="46">
        <v>15</v>
      </c>
      <c r="K36" s="46">
        <v>0</v>
      </c>
      <c r="L36" s="46">
        <v>0</v>
      </c>
      <c r="M36" s="41">
        <v>0</v>
      </c>
      <c r="Z36" s="26" t="e">
        <f>'MAZARA (Sm3)'!#REF!</f>
        <v>#REF!</v>
      </c>
    </row>
    <row r="37" spans="1:26" s="7" customFormat="1" ht="13.5" customHeight="1">
      <c r="A37" s="45" t="s">
        <v>66</v>
      </c>
      <c r="B37" s="46">
        <v>13</v>
      </c>
      <c r="C37" s="46">
        <v>0</v>
      </c>
      <c r="D37" s="46">
        <v>0</v>
      </c>
      <c r="E37" s="41">
        <v>0</v>
      </c>
      <c r="F37" s="46">
        <v>26.4</v>
      </c>
      <c r="G37" s="46">
        <v>0</v>
      </c>
      <c r="H37" s="46">
        <v>0</v>
      </c>
      <c r="I37" s="41">
        <v>0</v>
      </c>
      <c r="J37" s="46">
        <v>15</v>
      </c>
      <c r="K37" s="46">
        <v>0</v>
      </c>
      <c r="L37" s="46">
        <v>0</v>
      </c>
      <c r="M37" s="41">
        <v>0</v>
      </c>
      <c r="Z37" s="26" t="e">
        <f>'MAZARA (Sm3)'!#REF!</f>
        <v>#REF!</v>
      </c>
    </row>
    <row r="38" spans="1:26" s="7" customFormat="1" ht="13.5" customHeight="1">
      <c r="A38" s="44" t="s">
        <v>67</v>
      </c>
      <c r="B38" s="46">
        <v>13</v>
      </c>
      <c r="C38" s="46">
        <v>0</v>
      </c>
      <c r="D38" s="46">
        <v>0</v>
      </c>
      <c r="E38" s="41">
        <v>0</v>
      </c>
      <c r="F38" s="46">
        <v>26.4</v>
      </c>
      <c r="G38" s="46">
        <v>0</v>
      </c>
      <c r="H38" s="46">
        <v>0</v>
      </c>
      <c r="I38" s="41">
        <v>0</v>
      </c>
      <c r="J38" s="46">
        <v>15</v>
      </c>
      <c r="K38" s="46">
        <v>0</v>
      </c>
      <c r="L38" s="46">
        <v>0</v>
      </c>
      <c r="M38" s="41">
        <v>0</v>
      </c>
      <c r="Z38" s="26" t="e">
        <f>'MAZARA (Sm3)'!#REF!</f>
        <v>#REF!</v>
      </c>
    </row>
    <row r="39" spans="1:26" s="7" customFormat="1" ht="13.5" customHeight="1">
      <c r="A39" s="44" t="s">
        <v>68</v>
      </c>
      <c r="B39" s="46">
        <v>13</v>
      </c>
      <c r="C39" s="46">
        <v>0</v>
      </c>
      <c r="D39" s="46">
        <v>0</v>
      </c>
      <c r="E39" s="41">
        <v>0</v>
      </c>
      <c r="F39" s="46">
        <v>26.4</v>
      </c>
      <c r="G39" s="46">
        <v>0</v>
      </c>
      <c r="H39" s="46">
        <v>0</v>
      </c>
      <c r="I39" s="41">
        <v>0</v>
      </c>
      <c r="J39" s="46">
        <v>15</v>
      </c>
      <c r="K39" s="46">
        <v>0</v>
      </c>
      <c r="L39" s="46">
        <v>0</v>
      </c>
      <c r="M39" s="41">
        <v>0</v>
      </c>
      <c r="Z39" s="26" t="e">
        <f>'MAZARA (Sm3)'!#REF!</f>
        <v>#REF!</v>
      </c>
    </row>
    <row r="41" ht="45" customHeight="1"/>
  </sheetData>
  <mergeCells count="3">
    <mergeCell ref="B7:E7"/>
    <mergeCell ref="F7:I7"/>
    <mergeCell ref="J7:M7"/>
  </mergeCells>
  <conditionalFormatting sqref="A9:A39">
    <cfRule type="expression" priority="1" dxfId="0" stopIfTrue="1">
      <formula>Z9="x"</formula>
    </cfRule>
  </conditionalFormatting>
  <printOptions horizontalCentered="1"/>
  <pageMargins left="0.23622047244094488" right="0.23622047244094488" top="0.5118110236220472" bottom="0.23622047244094488" header="0" footer="0"/>
  <pageSetup fitToHeight="1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zoomScale="90" zoomScaleNormal="90" workbookViewId="0" topLeftCell="A1">
      <selection activeCell="A1" sqref="A1"/>
    </sheetView>
  </sheetViews>
  <sheetFormatPr defaultColWidth="9.140625" defaultRowHeight="45" customHeight="1"/>
  <cols>
    <col min="1" max="1" width="11.8515625" style="0" bestFit="1" customWidth="1"/>
    <col min="2" max="2" width="13.7109375" style="0" bestFit="1" customWidth="1"/>
    <col min="3" max="3" width="15.7109375" style="0" bestFit="1" customWidth="1"/>
    <col min="4" max="5" width="16.7109375" style="0" bestFit="1" customWidth="1"/>
    <col min="6" max="6" width="13.7109375" style="0" bestFit="1" customWidth="1"/>
    <col min="7" max="7" width="15.7109375" style="0" bestFit="1" customWidth="1"/>
    <col min="8" max="9" width="16.7109375" style="0" bestFit="1" customWidth="1"/>
    <col min="10" max="10" width="13.7109375" style="0" bestFit="1" customWidth="1"/>
    <col min="11" max="11" width="15.7109375" style="0" bestFit="1" customWidth="1"/>
    <col min="12" max="13" width="16.7109375" style="0" bestFit="1" customWidth="1"/>
    <col min="14" max="14" width="13.7109375" style="0" bestFit="1" customWidth="1"/>
    <col min="15" max="15" width="15.7109375" style="0" bestFit="1" customWidth="1"/>
    <col min="16" max="17" width="13.7109375" style="0" bestFit="1" customWidth="1"/>
  </cols>
  <sheetData>
    <row r="1" s="4" customFormat="1" ht="20.25">
      <c r="A1" s="1" t="str">
        <f>'MAZARA (Sm3)'!A1</f>
        <v>THERMAL YEAR 2010/2011</v>
      </c>
    </row>
    <row r="2" s="4" customFormat="1" ht="20.25">
      <c r="A2" s="1" t="str">
        <f>'MAZARA (Sm3)'!A2</f>
        <v>Month: MARCH</v>
      </c>
    </row>
    <row r="3" s="4" customFormat="1" ht="20.25">
      <c r="A3" s="5" t="s">
        <v>23</v>
      </c>
    </row>
    <row r="4" ht="19.5" customHeight="1">
      <c r="A4" s="6" t="s">
        <v>3</v>
      </c>
    </row>
    <row r="5" s="7" customFormat="1" ht="9.75" customHeight="1"/>
    <row r="6" s="7" customFormat="1" ht="30" customHeight="1"/>
    <row r="7" spans="2:17" s="7" customFormat="1" ht="30" customHeight="1">
      <c r="B7" s="54" t="s">
        <v>24</v>
      </c>
      <c r="C7" s="55"/>
      <c r="D7" s="55"/>
      <c r="E7" s="56"/>
      <c r="F7" s="54" t="s">
        <v>25</v>
      </c>
      <c r="G7" s="55"/>
      <c r="H7" s="55"/>
      <c r="I7" s="56"/>
      <c r="J7" s="54" t="s">
        <v>26</v>
      </c>
      <c r="K7" s="55"/>
      <c r="L7" s="55"/>
      <c r="M7" s="56"/>
      <c r="N7" s="54" t="s">
        <v>27</v>
      </c>
      <c r="O7" s="55"/>
      <c r="P7" s="55"/>
      <c r="Q7" s="56"/>
    </row>
    <row r="8" spans="1:17" s="7" customFormat="1" ht="90" customHeight="1">
      <c r="A8" s="9" t="s">
        <v>8</v>
      </c>
      <c r="B8" s="12" t="s">
        <v>9</v>
      </c>
      <c r="C8" s="13" t="s">
        <v>10</v>
      </c>
      <c r="D8" s="13" t="s">
        <v>11</v>
      </c>
      <c r="E8" s="14" t="s">
        <v>12</v>
      </c>
      <c r="F8" s="12" t="s">
        <v>9</v>
      </c>
      <c r="G8" s="13" t="s">
        <v>10</v>
      </c>
      <c r="H8" s="13" t="s">
        <v>11</v>
      </c>
      <c r="I8" s="14" t="s">
        <v>12</v>
      </c>
      <c r="J8" s="12" t="s">
        <v>9</v>
      </c>
      <c r="K8" s="13" t="s">
        <v>10</v>
      </c>
      <c r="L8" s="13" t="s">
        <v>11</v>
      </c>
      <c r="M8" s="14" t="s">
        <v>12</v>
      </c>
      <c r="N8" s="12" t="s">
        <v>9</v>
      </c>
      <c r="O8" s="13" t="s">
        <v>10</v>
      </c>
      <c r="P8" s="13" t="s">
        <v>11</v>
      </c>
      <c r="Q8" s="14" t="s">
        <v>12</v>
      </c>
    </row>
    <row r="9" spans="1:17" s="7" customFormat="1" ht="13.5" customHeight="1">
      <c r="A9" s="44" t="s">
        <v>38</v>
      </c>
      <c r="B9" s="46">
        <v>281.5</v>
      </c>
      <c r="C9" s="46">
        <v>0</v>
      </c>
      <c r="D9" s="46">
        <v>0</v>
      </c>
      <c r="E9" s="41">
        <v>0</v>
      </c>
      <c r="F9" s="46">
        <v>16.5</v>
      </c>
      <c r="G9" s="46">
        <v>0</v>
      </c>
      <c r="H9" s="46">
        <v>0</v>
      </c>
      <c r="I9" s="41">
        <v>0</v>
      </c>
      <c r="J9" s="46">
        <v>130</v>
      </c>
      <c r="K9" s="46">
        <v>0</v>
      </c>
      <c r="L9" s="46">
        <v>0</v>
      </c>
      <c r="M9" s="41">
        <v>0</v>
      </c>
      <c r="N9" s="46">
        <v>16.5</v>
      </c>
      <c r="O9" s="46">
        <v>0</v>
      </c>
      <c r="P9" s="46">
        <v>0</v>
      </c>
      <c r="Q9" s="41">
        <v>0</v>
      </c>
    </row>
    <row r="10" spans="1:17" s="7" customFormat="1" ht="13.5" customHeight="1">
      <c r="A10" s="44" t="s">
        <v>39</v>
      </c>
      <c r="B10" s="46">
        <v>281.5</v>
      </c>
      <c r="C10" s="46">
        <v>0</v>
      </c>
      <c r="D10" s="46">
        <v>0</v>
      </c>
      <c r="E10" s="41">
        <v>0</v>
      </c>
      <c r="F10" s="46">
        <v>16.5</v>
      </c>
      <c r="G10" s="46">
        <v>0</v>
      </c>
      <c r="H10" s="46">
        <v>0</v>
      </c>
      <c r="I10" s="41">
        <v>0</v>
      </c>
      <c r="J10" s="46">
        <v>130</v>
      </c>
      <c r="K10" s="46">
        <v>0</v>
      </c>
      <c r="L10" s="46">
        <v>0</v>
      </c>
      <c r="M10" s="41">
        <v>0</v>
      </c>
      <c r="N10" s="46">
        <v>16.5</v>
      </c>
      <c r="O10" s="46">
        <v>0</v>
      </c>
      <c r="P10" s="46">
        <v>0</v>
      </c>
      <c r="Q10" s="41">
        <v>0</v>
      </c>
    </row>
    <row r="11" spans="1:17" s="7" customFormat="1" ht="13.5" customHeight="1">
      <c r="A11" s="44" t="s">
        <v>40</v>
      </c>
      <c r="B11" s="46">
        <v>281.5</v>
      </c>
      <c r="C11" s="46">
        <v>0</v>
      </c>
      <c r="D11" s="46">
        <v>0</v>
      </c>
      <c r="E11" s="41">
        <v>0</v>
      </c>
      <c r="F11" s="46">
        <v>16.5</v>
      </c>
      <c r="G11" s="46">
        <v>0</v>
      </c>
      <c r="H11" s="46">
        <v>0</v>
      </c>
      <c r="I11" s="41">
        <v>0</v>
      </c>
      <c r="J11" s="46">
        <v>130</v>
      </c>
      <c r="K11" s="46">
        <v>0</v>
      </c>
      <c r="L11" s="46">
        <v>0</v>
      </c>
      <c r="M11" s="41">
        <v>0</v>
      </c>
      <c r="N11" s="46">
        <v>16.5</v>
      </c>
      <c r="O11" s="46">
        <v>0</v>
      </c>
      <c r="P11" s="46">
        <v>0</v>
      </c>
      <c r="Q11" s="41">
        <v>0</v>
      </c>
    </row>
    <row r="12" spans="1:17" s="7" customFormat="1" ht="13.5" customHeight="1">
      <c r="A12" s="45" t="s">
        <v>41</v>
      </c>
      <c r="B12" s="46">
        <v>281.5</v>
      </c>
      <c r="C12" s="46">
        <v>0</v>
      </c>
      <c r="D12" s="46">
        <v>0</v>
      </c>
      <c r="E12" s="41">
        <v>0</v>
      </c>
      <c r="F12" s="46">
        <v>16.5</v>
      </c>
      <c r="G12" s="46">
        <v>0</v>
      </c>
      <c r="H12" s="46">
        <v>0</v>
      </c>
      <c r="I12" s="41">
        <v>0</v>
      </c>
      <c r="J12" s="46">
        <v>130</v>
      </c>
      <c r="K12" s="46">
        <v>0</v>
      </c>
      <c r="L12" s="46">
        <v>0</v>
      </c>
      <c r="M12" s="41">
        <v>0</v>
      </c>
      <c r="N12" s="46">
        <v>16.5</v>
      </c>
      <c r="O12" s="46">
        <v>0</v>
      </c>
      <c r="P12" s="46">
        <v>0</v>
      </c>
      <c r="Q12" s="41">
        <v>0</v>
      </c>
    </row>
    <row r="13" spans="1:17" s="7" customFormat="1" ht="13.5" customHeight="1">
      <c r="A13" s="45" t="s">
        <v>42</v>
      </c>
      <c r="B13" s="46">
        <v>281.5</v>
      </c>
      <c r="C13" s="46">
        <v>0</v>
      </c>
      <c r="D13" s="46">
        <v>0</v>
      </c>
      <c r="E13" s="41">
        <v>0</v>
      </c>
      <c r="F13" s="46">
        <v>16.5</v>
      </c>
      <c r="G13" s="46">
        <v>0</v>
      </c>
      <c r="H13" s="46">
        <v>0</v>
      </c>
      <c r="I13" s="41">
        <v>0</v>
      </c>
      <c r="J13" s="46">
        <v>130</v>
      </c>
      <c r="K13" s="46">
        <v>0</v>
      </c>
      <c r="L13" s="46">
        <v>0</v>
      </c>
      <c r="M13" s="41">
        <v>0</v>
      </c>
      <c r="N13" s="46">
        <v>16.5</v>
      </c>
      <c r="O13" s="46">
        <v>0</v>
      </c>
      <c r="P13" s="46">
        <v>0</v>
      </c>
      <c r="Q13" s="41">
        <v>0</v>
      </c>
    </row>
    <row r="14" spans="1:17" s="7" customFormat="1" ht="13.5" customHeight="1">
      <c r="A14" s="45" t="s">
        <v>43</v>
      </c>
      <c r="B14" s="46">
        <v>281.5</v>
      </c>
      <c r="C14" s="46">
        <v>0</v>
      </c>
      <c r="D14" s="46">
        <v>0</v>
      </c>
      <c r="E14" s="41">
        <v>0</v>
      </c>
      <c r="F14" s="46">
        <v>16.5</v>
      </c>
      <c r="G14" s="46">
        <v>0</v>
      </c>
      <c r="H14" s="46">
        <v>0</v>
      </c>
      <c r="I14" s="41">
        <v>0</v>
      </c>
      <c r="J14" s="46">
        <v>130</v>
      </c>
      <c r="K14" s="46">
        <v>0</v>
      </c>
      <c r="L14" s="46">
        <v>0</v>
      </c>
      <c r="M14" s="41">
        <v>0</v>
      </c>
      <c r="N14" s="46">
        <v>16.5</v>
      </c>
      <c r="O14" s="46">
        <v>0</v>
      </c>
      <c r="P14" s="46">
        <v>0</v>
      </c>
      <c r="Q14" s="41">
        <v>0</v>
      </c>
    </row>
    <row r="15" spans="1:17" s="7" customFormat="1" ht="13.5" customHeight="1">
      <c r="A15" s="45" t="s">
        <v>44</v>
      </c>
      <c r="B15" s="46">
        <v>281.5</v>
      </c>
      <c r="C15" s="46">
        <v>0</v>
      </c>
      <c r="D15" s="46">
        <v>0</v>
      </c>
      <c r="E15" s="41">
        <v>0</v>
      </c>
      <c r="F15" s="46">
        <v>16.5</v>
      </c>
      <c r="G15" s="46">
        <v>0</v>
      </c>
      <c r="H15" s="46">
        <v>0</v>
      </c>
      <c r="I15" s="41">
        <v>0</v>
      </c>
      <c r="J15" s="46">
        <v>130</v>
      </c>
      <c r="K15" s="46">
        <v>0</v>
      </c>
      <c r="L15" s="46">
        <v>0</v>
      </c>
      <c r="M15" s="41">
        <v>0</v>
      </c>
      <c r="N15" s="46">
        <v>16.5</v>
      </c>
      <c r="O15" s="46">
        <v>0</v>
      </c>
      <c r="P15" s="46">
        <v>0</v>
      </c>
      <c r="Q15" s="41">
        <v>0</v>
      </c>
    </row>
    <row r="16" spans="1:17" s="7" customFormat="1" ht="13.5" customHeight="1">
      <c r="A16" s="45" t="s">
        <v>45</v>
      </c>
      <c r="B16" s="46">
        <v>281.5</v>
      </c>
      <c r="C16" s="46">
        <v>0</v>
      </c>
      <c r="D16" s="46">
        <v>0</v>
      </c>
      <c r="E16" s="41">
        <v>0</v>
      </c>
      <c r="F16" s="46">
        <v>16.5</v>
      </c>
      <c r="G16" s="46">
        <v>0</v>
      </c>
      <c r="H16" s="46">
        <v>0</v>
      </c>
      <c r="I16" s="41">
        <v>0</v>
      </c>
      <c r="J16" s="46">
        <v>130</v>
      </c>
      <c r="K16" s="46">
        <v>0</v>
      </c>
      <c r="L16" s="46">
        <v>0</v>
      </c>
      <c r="M16" s="41">
        <v>0</v>
      </c>
      <c r="N16" s="46">
        <v>16.5</v>
      </c>
      <c r="O16" s="46">
        <v>0</v>
      </c>
      <c r="P16" s="46">
        <v>0</v>
      </c>
      <c r="Q16" s="41">
        <v>0</v>
      </c>
    </row>
    <row r="17" spans="1:17" s="7" customFormat="1" ht="13.5" customHeight="1">
      <c r="A17" s="44" t="s">
        <v>46</v>
      </c>
      <c r="B17" s="46">
        <v>281.5</v>
      </c>
      <c r="C17" s="46">
        <v>0</v>
      </c>
      <c r="D17" s="46">
        <v>0</v>
      </c>
      <c r="E17" s="41">
        <v>0</v>
      </c>
      <c r="F17" s="46">
        <v>16.5</v>
      </c>
      <c r="G17" s="46">
        <v>0</v>
      </c>
      <c r="H17" s="46">
        <v>0</v>
      </c>
      <c r="I17" s="41">
        <v>0</v>
      </c>
      <c r="J17" s="46">
        <v>130</v>
      </c>
      <c r="K17" s="46">
        <v>0</v>
      </c>
      <c r="L17" s="46">
        <v>0</v>
      </c>
      <c r="M17" s="41">
        <v>0</v>
      </c>
      <c r="N17" s="46">
        <v>16.5</v>
      </c>
      <c r="O17" s="46">
        <v>0</v>
      </c>
      <c r="P17" s="46">
        <v>0</v>
      </c>
      <c r="Q17" s="41">
        <v>0</v>
      </c>
    </row>
    <row r="18" spans="1:17" s="7" customFormat="1" ht="13.5" customHeight="1">
      <c r="A18" s="44" t="s">
        <v>47</v>
      </c>
      <c r="B18" s="46">
        <v>281.5</v>
      </c>
      <c r="C18" s="46">
        <v>0</v>
      </c>
      <c r="D18" s="46">
        <v>0</v>
      </c>
      <c r="E18" s="41">
        <v>0</v>
      </c>
      <c r="F18" s="46">
        <v>16.5</v>
      </c>
      <c r="G18" s="46">
        <v>0</v>
      </c>
      <c r="H18" s="46">
        <v>0</v>
      </c>
      <c r="I18" s="41">
        <v>0</v>
      </c>
      <c r="J18" s="46">
        <v>130</v>
      </c>
      <c r="K18" s="46">
        <v>0</v>
      </c>
      <c r="L18" s="46">
        <v>0</v>
      </c>
      <c r="M18" s="41">
        <v>0</v>
      </c>
      <c r="N18" s="46">
        <v>16.5</v>
      </c>
      <c r="O18" s="46">
        <v>0</v>
      </c>
      <c r="P18" s="46">
        <v>0</v>
      </c>
      <c r="Q18" s="41">
        <v>0</v>
      </c>
    </row>
    <row r="19" spans="1:17" s="7" customFormat="1" ht="13.5" customHeight="1">
      <c r="A19" s="45" t="s">
        <v>48</v>
      </c>
      <c r="B19" s="46">
        <v>281.5</v>
      </c>
      <c r="C19" s="46">
        <v>0</v>
      </c>
      <c r="D19" s="46">
        <v>0</v>
      </c>
      <c r="E19" s="41">
        <v>0</v>
      </c>
      <c r="F19" s="46">
        <v>16.5</v>
      </c>
      <c r="G19" s="46">
        <v>0</v>
      </c>
      <c r="H19" s="46">
        <v>0</v>
      </c>
      <c r="I19" s="41">
        <v>0</v>
      </c>
      <c r="J19" s="46">
        <v>130</v>
      </c>
      <c r="K19" s="46">
        <v>0</v>
      </c>
      <c r="L19" s="46">
        <v>0</v>
      </c>
      <c r="M19" s="41">
        <v>0</v>
      </c>
      <c r="N19" s="46">
        <v>16.5</v>
      </c>
      <c r="O19" s="46">
        <v>0</v>
      </c>
      <c r="P19" s="46">
        <v>0</v>
      </c>
      <c r="Q19" s="41">
        <v>0</v>
      </c>
    </row>
    <row r="20" spans="1:17" s="7" customFormat="1" ht="13.5" customHeight="1">
      <c r="A20" s="45" t="s">
        <v>49</v>
      </c>
      <c r="B20" s="46">
        <v>281.5</v>
      </c>
      <c r="C20" s="46">
        <v>0</v>
      </c>
      <c r="D20" s="46">
        <v>0</v>
      </c>
      <c r="E20" s="41">
        <v>0</v>
      </c>
      <c r="F20" s="46">
        <v>16.5</v>
      </c>
      <c r="G20" s="46">
        <v>0</v>
      </c>
      <c r="H20" s="46">
        <v>0</v>
      </c>
      <c r="I20" s="41">
        <v>0</v>
      </c>
      <c r="J20" s="46">
        <v>130</v>
      </c>
      <c r="K20" s="46">
        <v>0</v>
      </c>
      <c r="L20" s="46">
        <v>0</v>
      </c>
      <c r="M20" s="41">
        <v>0</v>
      </c>
      <c r="N20" s="46">
        <v>16.5</v>
      </c>
      <c r="O20" s="46">
        <v>0</v>
      </c>
      <c r="P20" s="46">
        <v>0</v>
      </c>
      <c r="Q20" s="41">
        <v>0</v>
      </c>
    </row>
    <row r="21" spans="1:17" s="7" customFormat="1" ht="13.5" customHeight="1">
      <c r="A21" s="45" t="s">
        <v>50</v>
      </c>
      <c r="B21" s="46">
        <v>281.5</v>
      </c>
      <c r="C21" s="46">
        <v>0</v>
      </c>
      <c r="D21" s="46">
        <v>0</v>
      </c>
      <c r="E21" s="41">
        <v>0</v>
      </c>
      <c r="F21" s="46">
        <v>16.5</v>
      </c>
      <c r="G21" s="46">
        <v>0</v>
      </c>
      <c r="H21" s="46">
        <v>0</v>
      </c>
      <c r="I21" s="41">
        <v>0</v>
      </c>
      <c r="J21" s="46">
        <v>130</v>
      </c>
      <c r="K21" s="46">
        <v>0</v>
      </c>
      <c r="L21" s="46">
        <v>0</v>
      </c>
      <c r="M21" s="41">
        <v>0</v>
      </c>
      <c r="N21" s="46">
        <v>16.5</v>
      </c>
      <c r="O21" s="46">
        <v>0</v>
      </c>
      <c r="P21" s="46">
        <v>0</v>
      </c>
      <c r="Q21" s="41">
        <v>0</v>
      </c>
    </row>
    <row r="22" spans="1:17" s="7" customFormat="1" ht="13.5" customHeight="1">
      <c r="A22" s="45" t="s">
        <v>51</v>
      </c>
      <c r="B22" s="46">
        <v>281.5</v>
      </c>
      <c r="C22" s="46">
        <v>0</v>
      </c>
      <c r="D22" s="46">
        <v>0</v>
      </c>
      <c r="E22" s="41">
        <v>0</v>
      </c>
      <c r="F22" s="46">
        <v>16.5</v>
      </c>
      <c r="G22" s="46">
        <v>0</v>
      </c>
      <c r="H22" s="46">
        <v>0</v>
      </c>
      <c r="I22" s="41">
        <v>0</v>
      </c>
      <c r="J22" s="46">
        <v>130</v>
      </c>
      <c r="K22" s="46">
        <v>0</v>
      </c>
      <c r="L22" s="46">
        <v>0</v>
      </c>
      <c r="M22" s="41">
        <v>0</v>
      </c>
      <c r="N22" s="46">
        <v>16.5</v>
      </c>
      <c r="O22" s="46">
        <v>0</v>
      </c>
      <c r="P22" s="46">
        <v>0</v>
      </c>
      <c r="Q22" s="41">
        <v>0</v>
      </c>
    </row>
    <row r="23" spans="1:17" s="7" customFormat="1" ht="13.5" customHeight="1">
      <c r="A23" s="45" t="s">
        <v>52</v>
      </c>
      <c r="B23" s="46">
        <v>281.5</v>
      </c>
      <c r="C23" s="46">
        <v>0</v>
      </c>
      <c r="D23" s="46">
        <v>0</v>
      </c>
      <c r="E23" s="41">
        <v>0</v>
      </c>
      <c r="F23" s="46">
        <v>16.5</v>
      </c>
      <c r="G23" s="46">
        <v>0</v>
      </c>
      <c r="H23" s="46">
        <v>0</v>
      </c>
      <c r="I23" s="41">
        <v>0</v>
      </c>
      <c r="J23" s="46">
        <v>130</v>
      </c>
      <c r="K23" s="46">
        <v>0</v>
      </c>
      <c r="L23" s="46">
        <v>0</v>
      </c>
      <c r="M23" s="41">
        <v>0</v>
      </c>
      <c r="N23" s="46">
        <v>16.5</v>
      </c>
      <c r="O23" s="46">
        <v>0</v>
      </c>
      <c r="P23" s="46">
        <v>0</v>
      </c>
      <c r="Q23" s="41">
        <v>0</v>
      </c>
    </row>
    <row r="24" spans="1:17" s="7" customFormat="1" ht="13.5" customHeight="1">
      <c r="A24" s="44" t="s">
        <v>53</v>
      </c>
      <c r="B24" s="46">
        <v>281.5</v>
      </c>
      <c r="C24" s="46">
        <v>0</v>
      </c>
      <c r="D24" s="46">
        <v>0</v>
      </c>
      <c r="E24" s="41">
        <v>0</v>
      </c>
      <c r="F24" s="46">
        <v>16.5</v>
      </c>
      <c r="G24" s="46">
        <v>0</v>
      </c>
      <c r="H24" s="46">
        <v>0</v>
      </c>
      <c r="I24" s="41">
        <v>0</v>
      </c>
      <c r="J24" s="46">
        <v>130</v>
      </c>
      <c r="K24" s="46">
        <v>0</v>
      </c>
      <c r="L24" s="46">
        <v>0</v>
      </c>
      <c r="M24" s="41">
        <v>0</v>
      </c>
      <c r="N24" s="46">
        <v>16.5</v>
      </c>
      <c r="O24" s="46">
        <v>0</v>
      </c>
      <c r="P24" s="46">
        <v>0</v>
      </c>
      <c r="Q24" s="41">
        <v>0</v>
      </c>
    </row>
    <row r="25" spans="1:17" s="7" customFormat="1" ht="13.5" customHeight="1">
      <c r="A25" s="44" t="s">
        <v>54</v>
      </c>
      <c r="B25" s="46">
        <v>281.5</v>
      </c>
      <c r="C25" s="46">
        <v>0</v>
      </c>
      <c r="D25" s="46">
        <v>0</v>
      </c>
      <c r="E25" s="41">
        <v>0</v>
      </c>
      <c r="F25" s="46">
        <v>16.5</v>
      </c>
      <c r="G25" s="46">
        <v>0</v>
      </c>
      <c r="H25" s="46">
        <v>0</v>
      </c>
      <c r="I25" s="41">
        <v>0</v>
      </c>
      <c r="J25" s="46">
        <v>130</v>
      </c>
      <c r="K25" s="46">
        <v>0</v>
      </c>
      <c r="L25" s="46">
        <v>0</v>
      </c>
      <c r="M25" s="41">
        <v>0</v>
      </c>
      <c r="N25" s="46">
        <v>16.5</v>
      </c>
      <c r="O25" s="46">
        <v>0</v>
      </c>
      <c r="P25" s="46">
        <v>0</v>
      </c>
      <c r="Q25" s="41">
        <v>0</v>
      </c>
    </row>
    <row r="26" spans="1:17" s="7" customFormat="1" ht="13.5" customHeight="1">
      <c r="A26" s="45" t="s">
        <v>55</v>
      </c>
      <c r="B26" s="46">
        <v>281.5</v>
      </c>
      <c r="C26" s="46">
        <v>0</v>
      </c>
      <c r="D26" s="46">
        <v>0</v>
      </c>
      <c r="E26" s="41">
        <v>0</v>
      </c>
      <c r="F26" s="46">
        <v>16.5</v>
      </c>
      <c r="G26" s="46">
        <v>0</v>
      </c>
      <c r="H26" s="46">
        <v>0</v>
      </c>
      <c r="I26" s="41">
        <v>0</v>
      </c>
      <c r="J26" s="46">
        <v>130</v>
      </c>
      <c r="K26" s="46">
        <v>0</v>
      </c>
      <c r="L26" s="46">
        <v>0</v>
      </c>
      <c r="M26" s="41">
        <v>0</v>
      </c>
      <c r="N26" s="46">
        <v>16.5</v>
      </c>
      <c r="O26" s="46">
        <v>0</v>
      </c>
      <c r="P26" s="46">
        <v>0</v>
      </c>
      <c r="Q26" s="41">
        <v>0</v>
      </c>
    </row>
    <row r="27" spans="1:17" s="7" customFormat="1" ht="13.5" customHeight="1">
      <c r="A27" s="45" t="s">
        <v>56</v>
      </c>
      <c r="B27" s="46">
        <v>281.5</v>
      </c>
      <c r="C27" s="46">
        <v>0</v>
      </c>
      <c r="D27" s="46">
        <v>0</v>
      </c>
      <c r="E27" s="41">
        <v>0</v>
      </c>
      <c r="F27" s="46">
        <v>16.5</v>
      </c>
      <c r="G27" s="46">
        <v>0</v>
      </c>
      <c r="H27" s="46">
        <v>0</v>
      </c>
      <c r="I27" s="41">
        <v>0</v>
      </c>
      <c r="J27" s="46">
        <v>130</v>
      </c>
      <c r="K27" s="46">
        <v>0</v>
      </c>
      <c r="L27" s="46">
        <v>0</v>
      </c>
      <c r="M27" s="41">
        <v>0</v>
      </c>
      <c r="N27" s="46">
        <v>16.5</v>
      </c>
      <c r="O27" s="46">
        <v>0</v>
      </c>
      <c r="P27" s="46">
        <v>0</v>
      </c>
      <c r="Q27" s="41">
        <v>0</v>
      </c>
    </row>
    <row r="28" spans="1:17" s="7" customFormat="1" ht="13.5" customHeight="1">
      <c r="A28" s="45" t="s">
        <v>57</v>
      </c>
      <c r="B28" s="46">
        <v>281.5</v>
      </c>
      <c r="C28" s="46">
        <v>0</v>
      </c>
      <c r="D28" s="46">
        <v>0</v>
      </c>
      <c r="E28" s="41">
        <v>0</v>
      </c>
      <c r="F28" s="46">
        <v>16.5</v>
      </c>
      <c r="G28" s="46">
        <v>0</v>
      </c>
      <c r="H28" s="46">
        <v>0</v>
      </c>
      <c r="I28" s="41">
        <v>0</v>
      </c>
      <c r="J28" s="46">
        <v>130</v>
      </c>
      <c r="K28" s="46">
        <v>0</v>
      </c>
      <c r="L28" s="46">
        <v>0</v>
      </c>
      <c r="M28" s="41">
        <v>0</v>
      </c>
      <c r="N28" s="46">
        <v>16.5</v>
      </c>
      <c r="O28" s="46">
        <v>0</v>
      </c>
      <c r="P28" s="46">
        <v>0</v>
      </c>
      <c r="Q28" s="41">
        <v>0</v>
      </c>
    </row>
    <row r="29" spans="1:17" s="7" customFormat="1" ht="13.5" customHeight="1">
      <c r="A29" s="45" t="s">
        <v>58</v>
      </c>
      <c r="B29" s="46">
        <v>281.5</v>
      </c>
      <c r="C29" s="46">
        <v>0</v>
      </c>
      <c r="D29" s="46">
        <v>0</v>
      </c>
      <c r="E29" s="41">
        <v>0</v>
      </c>
      <c r="F29" s="46">
        <v>16.5</v>
      </c>
      <c r="G29" s="46">
        <v>0</v>
      </c>
      <c r="H29" s="46">
        <v>0</v>
      </c>
      <c r="I29" s="41">
        <v>0</v>
      </c>
      <c r="J29" s="46">
        <v>130</v>
      </c>
      <c r="K29" s="46">
        <v>0</v>
      </c>
      <c r="L29" s="46">
        <v>0</v>
      </c>
      <c r="M29" s="41">
        <v>0</v>
      </c>
      <c r="N29" s="46">
        <v>16.5</v>
      </c>
      <c r="O29" s="46">
        <v>0</v>
      </c>
      <c r="P29" s="46">
        <v>0</v>
      </c>
      <c r="Q29" s="41">
        <v>0</v>
      </c>
    </row>
    <row r="30" spans="1:17" s="7" customFormat="1" ht="13.5" customHeight="1">
      <c r="A30" s="45" t="s">
        <v>59</v>
      </c>
      <c r="B30" s="46">
        <v>281.5</v>
      </c>
      <c r="C30" s="46">
        <v>0</v>
      </c>
      <c r="D30" s="46">
        <v>0</v>
      </c>
      <c r="E30" s="41">
        <v>0</v>
      </c>
      <c r="F30" s="46">
        <v>16.5</v>
      </c>
      <c r="G30" s="46">
        <v>0</v>
      </c>
      <c r="H30" s="46">
        <v>0</v>
      </c>
      <c r="I30" s="41">
        <v>0</v>
      </c>
      <c r="J30" s="46">
        <v>130</v>
      </c>
      <c r="K30" s="46">
        <v>0</v>
      </c>
      <c r="L30" s="46">
        <v>0</v>
      </c>
      <c r="M30" s="41">
        <v>0</v>
      </c>
      <c r="N30" s="46">
        <v>16.5</v>
      </c>
      <c r="O30" s="46">
        <v>0</v>
      </c>
      <c r="P30" s="46">
        <v>0</v>
      </c>
      <c r="Q30" s="41">
        <v>0</v>
      </c>
    </row>
    <row r="31" spans="1:17" s="7" customFormat="1" ht="13.5" customHeight="1">
      <c r="A31" s="44" t="s">
        <v>60</v>
      </c>
      <c r="B31" s="46">
        <v>281.5</v>
      </c>
      <c r="C31" s="46">
        <v>0</v>
      </c>
      <c r="D31" s="46">
        <v>0</v>
      </c>
      <c r="E31" s="41">
        <v>0</v>
      </c>
      <c r="F31" s="46">
        <v>16.5</v>
      </c>
      <c r="G31" s="46">
        <v>0</v>
      </c>
      <c r="H31" s="46">
        <v>0</v>
      </c>
      <c r="I31" s="41">
        <v>0</v>
      </c>
      <c r="J31" s="46">
        <v>130</v>
      </c>
      <c r="K31" s="46">
        <v>0</v>
      </c>
      <c r="L31" s="46">
        <v>0</v>
      </c>
      <c r="M31" s="41">
        <v>0</v>
      </c>
      <c r="N31" s="46">
        <v>16.5</v>
      </c>
      <c r="O31" s="46">
        <v>0</v>
      </c>
      <c r="P31" s="46">
        <v>0</v>
      </c>
      <c r="Q31" s="41">
        <v>0</v>
      </c>
    </row>
    <row r="32" spans="1:17" s="7" customFormat="1" ht="13.5" customHeight="1">
      <c r="A32" s="44" t="s">
        <v>61</v>
      </c>
      <c r="B32" s="46">
        <v>281.5</v>
      </c>
      <c r="C32" s="46">
        <v>0</v>
      </c>
      <c r="D32" s="46">
        <v>0</v>
      </c>
      <c r="E32" s="41">
        <v>0</v>
      </c>
      <c r="F32" s="46">
        <v>16.5</v>
      </c>
      <c r="G32" s="46">
        <v>0</v>
      </c>
      <c r="H32" s="46">
        <v>0</v>
      </c>
      <c r="I32" s="41">
        <v>0</v>
      </c>
      <c r="J32" s="46">
        <v>130</v>
      </c>
      <c r="K32" s="46">
        <v>0</v>
      </c>
      <c r="L32" s="46">
        <v>0</v>
      </c>
      <c r="M32" s="41">
        <v>0</v>
      </c>
      <c r="N32" s="46">
        <v>16.5</v>
      </c>
      <c r="O32" s="46">
        <v>0</v>
      </c>
      <c r="P32" s="46">
        <v>0</v>
      </c>
      <c r="Q32" s="41">
        <v>0</v>
      </c>
    </row>
    <row r="33" spans="1:17" s="7" customFormat="1" ht="13.5" customHeight="1">
      <c r="A33" s="45" t="s">
        <v>62</v>
      </c>
      <c r="B33" s="46">
        <v>281.5</v>
      </c>
      <c r="C33" s="46">
        <v>0</v>
      </c>
      <c r="D33" s="46">
        <v>0</v>
      </c>
      <c r="E33" s="41">
        <v>0</v>
      </c>
      <c r="F33" s="46">
        <v>16.5</v>
      </c>
      <c r="G33" s="46">
        <v>0</v>
      </c>
      <c r="H33" s="46">
        <v>0</v>
      </c>
      <c r="I33" s="41">
        <v>0</v>
      </c>
      <c r="J33" s="46">
        <v>130</v>
      </c>
      <c r="K33" s="46">
        <v>0</v>
      </c>
      <c r="L33" s="46">
        <v>0</v>
      </c>
      <c r="M33" s="41">
        <v>0</v>
      </c>
      <c r="N33" s="46">
        <v>16.5</v>
      </c>
      <c r="O33" s="46">
        <v>0</v>
      </c>
      <c r="P33" s="46">
        <v>0</v>
      </c>
      <c r="Q33" s="41">
        <v>0</v>
      </c>
    </row>
    <row r="34" spans="1:17" s="7" customFormat="1" ht="13.5" customHeight="1">
      <c r="A34" s="45" t="s">
        <v>63</v>
      </c>
      <c r="B34" s="46">
        <v>281.5</v>
      </c>
      <c r="C34" s="46">
        <v>0</v>
      </c>
      <c r="D34" s="46">
        <v>0</v>
      </c>
      <c r="E34" s="41">
        <v>0</v>
      </c>
      <c r="F34" s="46">
        <v>16.5</v>
      </c>
      <c r="G34" s="46">
        <v>0</v>
      </c>
      <c r="H34" s="46">
        <v>0</v>
      </c>
      <c r="I34" s="41">
        <v>0</v>
      </c>
      <c r="J34" s="46">
        <v>130</v>
      </c>
      <c r="K34" s="46">
        <v>0</v>
      </c>
      <c r="L34" s="46">
        <v>0</v>
      </c>
      <c r="M34" s="41">
        <v>0</v>
      </c>
      <c r="N34" s="46">
        <v>16.5</v>
      </c>
      <c r="O34" s="46">
        <v>0</v>
      </c>
      <c r="P34" s="46">
        <v>0</v>
      </c>
      <c r="Q34" s="41">
        <v>0</v>
      </c>
    </row>
    <row r="35" spans="1:17" s="7" customFormat="1" ht="13.5" customHeight="1">
      <c r="A35" s="45" t="s">
        <v>64</v>
      </c>
      <c r="B35" s="46">
        <v>281.5</v>
      </c>
      <c r="C35" s="46">
        <v>0</v>
      </c>
      <c r="D35" s="46">
        <v>0</v>
      </c>
      <c r="E35" s="41">
        <v>0</v>
      </c>
      <c r="F35" s="46">
        <v>16.5</v>
      </c>
      <c r="G35" s="46">
        <v>0</v>
      </c>
      <c r="H35" s="46">
        <v>0</v>
      </c>
      <c r="I35" s="41">
        <v>0</v>
      </c>
      <c r="J35" s="46">
        <v>130</v>
      </c>
      <c r="K35" s="46">
        <v>0</v>
      </c>
      <c r="L35" s="46">
        <v>0</v>
      </c>
      <c r="M35" s="41">
        <v>0</v>
      </c>
      <c r="N35" s="46">
        <v>16.5</v>
      </c>
      <c r="O35" s="46">
        <v>0</v>
      </c>
      <c r="P35" s="46">
        <v>0</v>
      </c>
      <c r="Q35" s="41">
        <v>0</v>
      </c>
    </row>
    <row r="36" spans="1:17" s="7" customFormat="1" ht="13.5" customHeight="1">
      <c r="A36" s="45" t="s">
        <v>65</v>
      </c>
      <c r="B36" s="46">
        <v>281.5</v>
      </c>
      <c r="C36" s="46">
        <v>0</v>
      </c>
      <c r="D36" s="46">
        <v>0</v>
      </c>
      <c r="E36" s="41">
        <v>0</v>
      </c>
      <c r="F36" s="46">
        <v>16.5</v>
      </c>
      <c r="G36" s="46">
        <v>0</v>
      </c>
      <c r="H36" s="46">
        <v>0</v>
      </c>
      <c r="I36" s="41">
        <v>0</v>
      </c>
      <c r="J36" s="46">
        <v>130</v>
      </c>
      <c r="K36" s="46">
        <v>0</v>
      </c>
      <c r="L36" s="46">
        <v>0</v>
      </c>
      <c r="M36" s="41">
        <v>0</v>
      </c>
      <c r="N36" s="46">
        <v>16.5</v>
      </c>
      <c r="O36" s="46">
        <v>0</v>
      </c>
      <c r="P36" s="46">
        <v>0</v>
      </c>
      <c r="Q36" s="41">
        <v>0</v>
      </c>
    </row>
    <row r="37" spans="1:17" s="7" customFormat="1" ht="13.5" customHeight="1">
      <c r="A37" s="45" t="s">
        <v>66</v>
      </c>
      <c r="B37" s="46">
        <v>281.5</v>
      </c>
      <c r="C37" s="46">
        <v>0</v>
      </c>
      <c r="D37" s="46">
        <v>0</v>
      </c>
      <c r="E37" s="41">
        <v>0</v>
      </c>
      <c r="F37" s="46">
        <v>16.5</v>
      </c>
      <c r="G37" s="46">
        <v>0</v>
      </c>
      <c r="H37" s="46">
        <v>0</v>
      </c>
      <c r="I37" s="41">
        <v>0</v>
      </c>
      <c r="J37" s="46">
        <v>130</v>
      </c>
      <c r="K37" s="46">
        <v>0</v>
      </c>
      <c r="L37" s="46">
        <v>0</v>
      </c>
      <c r="M37" s="41">
        <v>0</v>
      </c>
      <c r="N37" s="46">
        <v>16.5</v>
      </c>
      <c r="O37" s="46">
        <v>0</v>
      </c>
      <c r="P37" s="46">
        <v>0</v>
      </c>
      <c r="Q37" s="41">
        <v>0</v>
      </c>
    </row>
    <row r="38" spans="1:17" s="7" customFormat="1" ht="13.5" customHeight="1">
      <c r="A38" s="44" t="s">
        <v>67</v>
      </c>
      <c r="B38" s="46">
        <v>281.5</v>
      </c>
      <c r="C38" s="46">
        <v>0</v>
      </c>
      <c r="D38" s="46">
        <v>0</v>
      </c>
      <c r="E38" s="41">
        <v>0</v>
      </c>
      <c r="F38" s="46">
        <v>16.5</v>
      </c>
      <c r="G38" s="46">
        <v>0</v>
      </c>
      <c r="H38" s="46">
        <v>0</v>
      </c>
      <c r="I38" s="41">
        <v>0</v>
      </c>
      <c r="J38" s="46">
        <v>130</v>
      </c>
      <c r="K38" s="46">
        <v>0</v>
      </c>
      <c r="L38" s="46">
        <v>0</v>
      </c>
      <c r="M38" s="41">
        <v>0</v>
      </c>
      <c r="N38" s="46">
        <v>16.5</v>
      </c>
      <c r="O38" s="46">
        <v>0</v>
      </c>
      <c r="P38" s="46">
        <v>0</v>
      </c>
      <c r="Q38" s="41">
        <v>0</v>
      </c>
    </row>
    <row r="39" spans="1:17" s="7" customFormat="1" ht="13.5" customHeight="1">
      <c r="A39" s="44" t="s">
        <v>68</v>
      </c>
      <c r="B39" s="46">
        <v>281.5</v>
      </c>
      <c r="C39" s="46">
        <v>0</v>
      </c>
      <c r="D39" s="46">
        <v>0</v>
      </c>
      <c r="E39" s="41">
        <v>0</v>
      </c>
      <c r="F39" s="46">
        <v>16.5</v>
      </c>
      <c r="G39" s="46">
        <v>0</v>
      </c>
      <c r="H39" s="46">
        <v>0</v>
      </c>
      <c r="I39" s="41">
        <v>0</v>
      </c>
      <c r="J39" s="46">
        <v>130</v>
      </c>
      <c r="K39" s="46">
        <v>0</v>
      </c>
      <c r="L39" s="46">
        <v>0</v>
      </c>
      <c r="M39" s="41">
        <v>0</v>
      </c>
      <c r="N39" s="46">
        <v>16.5</v>
      </c>
      <c r="O39" s="46">
        <v>0</v>
      </c>
      <c r="P39" s="46">
        <v>0</v>
      </c>
      <c r="Q39" s="41">
        <v>0</v>
      </c>
    </row>
    <row r="43" ht="45" customHeight="1"/>
  </sheetData>
  <mergeCells count="4">
    <mergeCell ref="B7:E7"/>
    <mergeCell ref="F7:I7"/>
    <mergeCell ref="J7:M7"/>
    <mergeCell ref="N7:Q7"/>
  </mergeCells>
  <conditionalFormatting sqref="A9:A39">
    <cfRule type="expression" priority="1" dxfId="0" stopIfTrue="1">
      <formula>Z9="x"</formula>
    </cfRule>
  </conditionalFormatting>
  <printOptions horizontalCentered="1"/>
  <pageMargins left="0.23622047244094488" right="0.23622047244094488" top="0.5118110236220472" bottom="0.23622047244094488" header="0" footer="0"/>
  <pageSetup fitToHeight="1" fitToWidth="1"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9"/>
  <sheetViews>
    <sheetView zoomScale="90" zoomScaleNormal="90" workbookViewId="0" topLeftCell="A1">
      <selection activeCell="A1" sqref="A1"/>
    </sheetView>
  </sheetViews>
  <sheetFormatPr defaultColWidth="9.140625" defaultRowHeight="45" customHeight="1"/>
  <cols>
    <col min="1" max="1" width="11.8515625" style="0" bestFit="1" customWidth="1"/>
    <col min="2" max="21" width="16.7109375" style="0" bestFit="1" customWidth="1"/>
  </cols>
  <sheetData>
    <row r="1" s="4" customFormat="1" ht="20.25">
      <c r="A1" s="1" t="str">
        <f>'MAZARA (Sm3)'!A1</f>
        <v>THERMAL YEAR 2010/2011</v>
      </c>
    </row>
    <row r="2" s="4" customFormat="1" ht="20.25">
      <c r="A2" s="1" t="str">
        <f>'MAZARA (Sm3)'!A2</f>
        <v>Month: MARCH</v>
      </c>
    </row>
    <row r="3" s="4" customFormat="1" ht="20.25">
      <c r="A3" s="5" t="s">
        <v>28</v>
      </c>
    </row>
    <row r="4" ht="19.5" customHeight="1">
      <c r="A4" s="6" t="s">
        <v>3</v>
      </c>
    </row>
    <row r="5" s="7" customFormat="1" ht="9.75" customHeight="1"/>
    <row r="6" s="7" customFormat="1" ht="30" customHeight="1"/>
    <row r="7" spans="2:21" s="7" customFormat="1" ht="30" customHeight="1">
      <c r="B7" s="54" t="s">
        <v>29</v>
      </c>
      <c r="C7" s="55"/>
      <c r="D7" s="55"/>
      <c r="E7" s="56"/>
      <c r="F7" s="54" t="s">
        <v>30</v>
      </c>
      <c r="G7" s="55"/>
      <c r="H7" s="55"/>
      <c r="I7" s="56"/>
      <c r="J7" s="54" t="s">
        <v>31</v>
      </c>
      <c r="K7" s="55"/>
      <c r="L7" s="55"/>
      <c r="M7" s="56"/>
      <c r="N7" s="54" t="s">
        <v>32</v>
      </c>
      <c r="O7" s="55"/>
      <c r="P7" s="55"/>
      <c r="Q7" s="56"/>
      <c r="R7" s="54" t="s">
        <v>33</v>
      </c>
      <c r="S7" s="55"/>
      <c r="T7" s="55"/>
      <c r="U7" s="56"/>
    </row>
    <row r="8" spans="1:21" s="7" customFormat="1" ht="90" customHeight="1">
      <c r="A8" s="9" t="s">
        <v>8</v>
      </c>
      <c r="B8" s="12" t="s">
        <v>9</v>
      </c>
      <c r="C8" s="13" t="s">
        <v>10</v>
      </c>
      <c r="D8" s="13" t="s">
        <v>11</v>
      </c>
      <c r="E8" s="14" t="s">
        <v>12</v>
      </c>
      <c r="F8" s="12" t="s">
        <v>9</v>
      </c>
      <c r="G8" s="13" t="s">
        <v>10</v>
      </c>
      <c r="H8" s="13" t="s">
        <v>11</v>
      </c>
      <c r="I8" s="14" t="s">
        <v>12</v>
      </c>
      <c r="J8" s="12" t="s">
        <v>9</v>
      </c>
      <c r="K8" s="13" t="s">
        <v>10</v>
      </c>
      <c r="L8" s="13" t="s">
        <v>11</v>
      </c>
      <c r="M8" s="14" t="s">
        <v>12</v>
      </c>
      <c r="N8" s="12" t="s">
        <v>9</v>
      </c>
      <c r="O8" s="13" t="s">
        <v>10</v>
      </c>
      <c r="P8" s="13" t="s">
        <v>11</v>
      </c>
      <c r="Q8" s="14" t="s">
        <v>12</v>
      </c>
      <c r="R8" s="12" t="s">
        <v>9</v>
      </c>
      <c r="S8" s="13" t="s">
        <v>10</v>
      </c>
      <c r="T8" s="13" t="s">
        <v>11</v>
      </c>
      <c r="U8" s="14" t="s">
        <v>12</v>
      </c>
    </row>
    <row r="9" spans="1:21" s="7" customFormat="1" ht="13.5" customHeight="1">
      <c r="A9" s="44" t="s">
        <v>38</v>
      </c>
      <c r="B9" s="46">
        <v>18</v>
      </c>
      <c r="C9" s="46">
        <v>0</v>
      </c>
      <c r="D9" s="46">
        <v>0</v>
      </c>
      <c r="E9" s="41">
        <v>0</v>
      </c>
      <c r="F9" s="46">
        <v>5</v>
      </c>
      <c r="G9" s="46">
        <v>0</v>
      </c>
      <c r="H9" s="46">
        <v>0</v>
      </c>
      <c r="I9" s="41">
        <v>0</v>
      </c>
      <c r="J9" s="46">
        <v>4.4</v>
      </c>
      <c r="K9" s="46">
        <v>0</v>
      </c>
      <c r="L9" s="46">
        <v>0</v>
      </c>
      <c r="M9" s="41">
        <v>0</v>
      </c>
      <c r="N9" s="46">
        <v>1.2</v>
      </c>
      <c r="O9" s="46">
        <v>0</v>
      </c>
      <c r="P9" s="46">
        <v>0</v>
      </c>
      <c r="Q9" s="41">
        <v>0</v>
      </c>
      <c r="R9" s="46">
        <v>0.5</v>
      </c>
      <c r="S9" s="46">
        <v>0</v>
      </c>
      <c r="T9" s="46">
        <v>0</v>
      </c>
      <c r="U9" s="41">
        <v>0</v>
      </c>
    </row>
    <row r="10" spans="1:21" s="7" customFormat="1" ht="13.5" customHeight="1">
      <c r="A10" s="44" t="s">
        <v>39</v>
      </c>
      <c r="B10" s="46">
        <v>18</v>
      </c>
      <c r="C10" s="46">
        <v>0</v>
      </c>
      <c r="D10" s="46">
        <v>0</v>
      </c>
      <c r="E10" s="41">
        <v>0</v>
      </c>
      <c r="F10" s="46">
        <v>5</v>
      </c>
      <c r="G10" s="46">
        <v>0</v>
      </c>
      <c r="H10" s="46">
        <v>0</v>
      </c>
      <c r="I10" s="41">
        <v>0</v>
      </c>
      <c r="J10" s="46">
        <v>4.4</v>
      </c>
      <c r="K10" s="46">
        <v>0</v>
      </c>
      <c r="L10" s="46">
        <v>0</v>
      </c>
      <c r="M10" s="41">
        <v>0</v>
      </c>
      <c r="N10" s="46">
        <v>1.2</v>
      </c>
      <c r="O10" s="46">
        <v>0</v>
      </c>
      <c r="P10" s="46">
        <v>0</v>
      </c>
      <c r="Q10" s="41">
        <v>0</v>
      </c>
      <c r="R10" s="46">
        <v>0.5</v>
      </c>
      <c r="S10" s="46">
        <v>0</v>
      </c>
      <c r="T10" s="46">
        <v>0</v>
      </c>
      <c r="U10" s="41">
        <v>0</v>
      </c>
    </row>
    <row r="11" spans="1:21" s="7" customFormat="1" ht="13.5" customHeight="1">
      <c r="A11" s="44" t="s">
        <v>40</v>
      </c>
      <c r="B11" s="46">
        <v>18</v>
      </c>
      <c r="C11" s="46">
        <v>0</v>
      </c>
      <c r="D11" s="46">
        <v>0</v>
      </c>
      <c r="E11" s="41">
        <v>0</v>
      </c>
      <c r="F11" s="46">
        <v>5</v>
      </c>
      <c r="G11" s="46">
        <v>0</v>
      </c>
      <c r="H11" s="46">
        <v>0</v>
      </c>
      <c r="I11" s="41">
        <v>0</v>
      </c>
      <c r="J11" s="46">
        <v>4.4</v>
      </c>
      <c r="K11" s="46">
        <v>0</v>
      </c>
      <c r="L11" s="46">
        <v>0</v>
      </c>
      <c r="M11" s="41">
        <v>0</v>
      </c>
      <c r="N11" s="46">
        <v>1.2</v>
      </c>
      <c r="O11" s="46">
        <v>0</v>
      </c>
      <c r="P11" s="46">
        <v>0</v>
      </c>
      <c r="Q11" s="41">
        <v>0</v>
      </c>
      <c r="R11" s="46">
        <v>0.5</v>
      </c>
      <c r="S11" s="46">
        <v>0</v>
      </c>
      <c r="T11" s="46">
        <v>0</v>
      </c>
      <c r="U11" s="41">
        <v>0</v>
      </c>
    </row>
    <row r="12" spans="1:21" s="7" customFormat="1" ht="13.5" customHeight="1">
      <c r="A12" s="45" t="s">
        <v>41</v>
      </c>
      <c r="B12" s="46">
        <v>18</v>
      </c>
      <c r="C12" s="46">
        <v>0</v>
      </c>
      <c r="D12" s="46">
        <v>0</v>
      </c>
      <c r="E12" s="41">
        <v>0</v>
      </c>
      <c r="F12" s="46">
        <v>5</v>
      </c>
      <c r="G12" s="46">
        <v>0</v>
      </c>
      <c r="H12" s="46">
        <v>0</v>
      </c>
      <c r="I12" s="41">
        <v>0</v>
      </c>
      <c r="J12" s="46">
        <v>4.4</v>
      </c>
      <c r="K12" s="46">
        <v>0</v>
      </c>
      <c r="L12" s="46">
        <v>0</v>
      </c>
      <c r="M12" s="41">
        <v>0</v>
      </c>
      <c r="N12" s="46">
        <v>1.2</v>
      </c>
      <c r="O12" s="46">
        <v>0</v>
      </c>
      <c r="P12" s="46">
        <v>0</v>
      </c>
      <c r="Q12" s="41">
        <v>0</v>
      </c>
      <c r="R12" s="46">
        <v>0.5</v>
      </c>
      <c r="S12" s="46">
        <v>0</v>
      </c>
      <c r="T12" s="46">
        <v>0</v>
      </c>
      <c r="U12" s="41">
        <v>0</v>
      </c>
    </row>
    <row r="13" spans="1:21" s="7" customFormat="1" ht="13.5" customHeight="1">
      <c r="A13" s="45" t="s">
        <v>42</v>
      </c>
      <c r="B13" s="46">
        <v>18</v>
      </c>
      <c r="C13" s="46">
        <v>0</v>
      </c>
      <c r="D13" s="46">
        <v>0</v>
      </c>
      <c r="E13" s="41">
        <v>0</v>
      </c>
      <c r="F13" s="46">
        <v>5</v>
      </c>
      <c r="G13" s="46">
        <v>0</v>
      </c>
      <c r="H13" s="46">
        <v>0</v>
      </c>
      <c r="I13" s="41">
        <v>0</v>
      </c>
      <c r="J13" s="46">
        <v>4.4</v>
      </c>
      <c r="K13" s="46">
        <v>0</v>
      </c>
      <c r="L13" s="46">
        <v>0</v>
      </c>
      <c r="M13" s="41">
        <v>0</v>
      </c>
      <c r="N13" s="46">
        <v>1.2</v>
      </c>
      <c r="O13" s="46">
        <v>0</v>
      </c>
      <c r="P13" s="46">
        <v>0</v>
      </c>
      <c r="Q13" s="41">
        <v>0</v>
      </c>
      <c r="R13" s="46">
        <v>0.5</v>
      </c>
      <c r="S13" s="46">
        <v>0</v>
      </c>
      <c r="T13" s="46">
        <v>0</v>
      </c>
      <c r="U13" s="41">
        <v>0</v>
      </c>
    </row>
    <row r="14" spans="1:21" s="7" customFormat="1" ht="13.5" customHeight="1">
      <c r="A14" s="45" t="s">
        <v>43</v>
      </c>
      <c r="B14" s="46">
        <v>18</v>
      </c>
      <c r="C14" s="46">
        <v>0</v>
      </c>
      <c r="D14" s="46">
        <v>0</v>
      </c>
      <c r="E14" s="41">
        <v>0</v>
      </c>
      <c r="F14" s="46">
        <v>5</v>
      </c>
      <c r="G14" s="46">
        <v>0</v>
      </c>
      <c r="H14" s="46">
        <v>0</v>
      </c>
      <c r="I14" s="41">
        <v>0</v>
      </c>
      <c r="J14" s="46">
        <v>4.4</v>
      </c>
      <c r="K14" s="46">
        <v>0</v>
      </c>
      <c r="L14" s="46">
        <v>0</v>
      </c>
      <c r="M14" s="41">
        <v>0</v>
      </c>
      <c r="N14" s="46">
        <v>1.2</v>
      </c>
      <c r="O14" s="46">
        <v>0</v>
      </c>
      <c r="P14" s="46">
        <v>0</v>
      </c>
      <c r="Q14" s="41">
        <v>0</v>
      </c>
      <c r="R14" s="46">
        <v>0.5</v>
      </c>
      <c r="S14" s="46">
        <v>0</v>
      </c>
      <c r="T14" s="46">
        <v>0</v>
      </c>
      <c r="U14" s="41">
        <v>0</v>
      </c>
    </row>
    <row r="15" spans="1:21" s="7" customFormat="1" ht="13.5" customHeight="1">
      <c r="A15" s="45" t="s">
        <v>44</v>
      </c>
      <c r="B15" s="46">
        <v>18</v>
      </c>
      <c r="C15" s="46">
        <v>0</v>
      </c>
      <c r="D15" s="46">
        <v>0</v>
      </c>
      <c r="E15" s="41">
        <v>0</v>
      </c>
      <c r="F15" s="46">
        <v>5</v>
      </c>
      <c r="G15" s="46">
        <v>0</v>
      </c>
      <c r="H15" s="46">
        <v>0</v>
      </c>
      <c r="I15" s="41">
        <v>0</v>
      </c>
      <c r="J15" s="46">
        <v>4.4</v>
      </c>
      <c r="K15" s="46">
        <v>0</v>
      </c>
      <c r="L15" s="46">
        <v>0</v>
      </c>
      <c r="M15" s="41">
        <v>0</v>
      </c>
      <c r="N15" s="46">
        <v>1.2</v>
      </c>
      <c r="O15" s="46">
        <v>0</v>
      </c>
      <c r="P15" s="46">
        <v>0</v>
      </c>
      <c r="Q15" s="41">
        <v>0</v>
      </c>
      <c r="R15" s="46">
        <v>0.5</v>
      </c>
      <c r="S15" s="46">
        <v>0</v>
      </c>
      <c r="T15" s="46">
        <v>0</v>
      </c>
      <c r="U15" s="41">
        <v>0</v>
      </c>
    </row>
    <row r="16" spans="1:21" s="7" customFormat="1" ht="13.5" customHeight="1">
      <c r="A16" s="45" t="s">
        <v>45</v>
      </c>
      <c r="B16" s="46">
        <v>18</v>
      </c>
      <c r="C16" s="46">
        <v>0</v>
      </c>
      <c r="D16" s="46">
        <v>0</v>
      </c>
      <c r="E16" s="41">
        <v>0</v>
      </c>
      <c r="F16" s="46">
        <v>5</v>
      </c>
      <c r="G16" s="46">
        <v>0</v>
      </c>
      <c r="H16" s="46">
        <v>0</v>
      </c>
      <c r="I16" s="41">
        <v>0</v>
      </c>
      <c r="J16" s="46">
        <v>4.4</v>
      </c>
      <c r="K16" s="46">
        <v>0</v>
      </c>
      <c r="L16" s="46">
        <v>0</v>
      </c>
      <c r="M16" s="41">
        <v>0</v>
      </c>
      <c r="N16" s="46">
        <v>1.2</v>
      </c>
      <c r="O16" s="46">
        <v>0</v>
      </c>
      <c r="P16" s="46">
        <v>0</v>
      </c>
      <c r="Q16" s="41">
        <v>0</v>
      </c>
      <c r="R16" s="46">
        <v>0.5</v>
      </c>
      <c r="S16" s="46">
        <v>0</v>
      </c>
      <c r="T16" s="46">
        <v>0</v>
      </c>
      <c r="U16" s="41">
        <v>0</v>
      </c>
    </row>
    <row r="17" spans="1:21" s="7" customFormat="1" ht="13.5" customHeight="1">
      <c r="A17" s="44" t="s">
        <v>46</v>
      </c>
      <c r="B17" s="46">
        <v>18</v>
      </c>
      <c r="C17" s="46">
        <v>0</v>
      </c>
      <c r="D17" s="46">
        <v>0</v>
      </c>
      <c r="E17" s="41">
        <v>0</v>
      </c>
      <c r="F17" s="46">
        <v>5</v>
      </c>
      <c r="G17" s="46">
        <v>0</v>
      </c>
      <c r="H17" s="46">
        <v>0</v>
      </c>
      <c r="I17" s="41">
        <v>0</v>
      </c>
      <c r="J17" s="46">
        <v>4.4</v>
      </c>
      <c r="K17" s="46">
        <v>0</v>
      </c>
      <c r="L17" s="46">
        <v>0</v>
      </c>
      <c r="M17" s="41">
        <v>0</v>
      </c>
      <c r="N17" s="46">
        <v>1.2</v>
      </c>
      <c r="O17" s="46">
        <v>0</v>
      </c>
      <c r="P17" s="46">
        <v>0</v>
      </c>
      <c r="Q17" s="41">
        <v>0</v>
      </c>
      <c r="R17" s="46">
        <v>0.5</v>
      </c>
      <c r="S17" s="46">
        <v>0</v>
      </c>
      <c r="T17" s="46">
        <v>0</v>
      </c>
      <c r="U17" s="41">
        <v>0</v>
      </c>
    </row>
    <row r="18" spans="1:21" s="7" customFormat="1" ht="13.5" customHeight="1">
      <c r="A18" s="44" t="s">
        <v>47</v>
      </c>
      <c r="B18" s="46">
        <v>18</v>
      </c>
      <c r="C18" s="46">
        <v>0</v>
      </c>
      <c r="D18" s="46">
        <v>0</v>
      </c>
      <c r="E18" s="41">
        <v>0</v>
      </c>
      <c r="F18" s="46">
        <v>5</v>
      </c>
      <c r="G18" s="46">
        <v>0</v>
      </c>
      <c r="H18" s="46">
        <v>0</v>
      </c>
      <c r="I18" s="41">
        <v>0</v>
      </c>
      <c r="J18" s="46">
        <v>4.4</v>
      </c>
      <c r="K18" s="46">
        <v>0</v>
      </c>
      <c r="L18" s="46">
        <v>0</v>
      </c>
      <c r="M18" s="41">
        <v>0</v>
      </c>
      <c r="N18" s="46">
        <v>1.2</v>
      </c>
      <c r="O18" s="46">
        <v>0</v>
      </c>
      <c r="P18" s="46">
        <v>0</v>
      </c>
      <c r="Q18" s="41">
        <v>0</v>
      </c>
      <c r="R18" s="46">
        <v>0.5</v>
      </c>
      <c r="S18" s="46">
        <v>0</v>
      </c>
      <c r="T18" s="46">
        <v>0</v>
      </c>
      <c r="U18" s="41">
        <v>0</v>
      </c>
    </row>
    <row r="19" spans="1:21" s="7" customFormat="1" ht="13.5" customHeight="1">
      <c r="A19" s="45" t="s">
        <v>48</v>
      </c>
      <c r="B19" s="46">
        <v>18</v>
      </c>
      <c r="C19" s="46">
        <v>0</v>
      </c>
      <c r="D19" s="46">
        <v>0</v>
      </c>
      <c r="E19" s="41">
        <v>0</v>
      </c>
      <c r="F19" s="46">
        <v>5</v>
      </c>
      <c r="G19" s="46">
        <v>0</v>
      </c>
      <c r="H19" s="46">
        <v>0</v>
      </c>
      <c r="I19" s="41">
        <v>0</v>
      </c>
      <c r="J19" s="46">
        <v>4.4</v>
      </c>
      <c r="K19" s="46">
        <v>0</v>
      </c>
      <c r="L19" s="46">
        <v>0</v>
      </c>
      <c r="M19" s="41">
        <v>0</v>
      </c>
      <c r="N19" s="46">
        <v>1.2</v>
      </c>
      <c r="O19" s="46">
        <v>0</v>
      </c>
      <c r="P19" s="46">
        <v>0</v>
      </c>
      <c r="Q19" s="41">
        <v>0</v>
      </c>
      <c r="R19" s="46">
        <v>0.5</v>
      </c>
      <c r="S19" s="46">
        <v>0</v>
      </c>
      <c r="T19" s="46">
        <v>0</v>
      </c>
      <c r="U19" s="41">
        <v>0</v>
      </c>
    </row>
    <row r="20" spans="1:21" s="7" customFormat="1" ht="13.5" customHeight="1">
      <c r="A20" s="45" t="s">
        <v>49</v>
      </c>
      <c r="B20" s="46">
        <v>18</v>
      </c>
      <c r="C20" s="46">
        <v>0</v>
      </c>
      <c r="D20" s="46">
        <v>0</v>
      </c>
      <c r="E20" s="41">
        <v>0</v>
      </c>
      <c r="F20" s="46">
        <v>5</v>
      </c>
      <c r="G20" s="46">
        <v>0</v>
      </c>
      <c r="H20" s="46">
        <v>0</v>
      </c>
      <c r="I20" s="41">
        <v>0</v>
      </c>
      <c r="J20" s="46">
        <v>4.4</v>
      </c>
      <c r="K20" s="46">
        <v>0</v>
      </c>
      <c r="L20" s="46">
        <v>0</v>
      </c>
      <c r="M20" s="41">
        <v>0</v>
      </c>
      <c r="N20" s="46">
        <v>1.2</v>
      </c>
      <c r="O20" s="46">
        <v>0</v>
      </c>
      <c r="P20" s="46">
        <v>0</v>
      </c>
      <c r="Q20" s="41">
        <v>0</v>
      </c>
      <c r="R20" s="46">
        <v>0.5</v>
      </c>
      <c r="S20" s="46">
        <v>0</v>
      </c>
      <c r="T20" s="46">
        <v>0</v>
      </c>
      <c r="U20" s="41">
        <v>0</v>
      </c>
    </row>
    <row r="21" spans="1:21" s="7" customFormat="1" ht="13.5" customHeight="1">
      <c r="A21" s="45" t="s">
        <v>50</v>
      </c>
      <c r="B21" s="46">
        <v>18</v>
      </c>
      <c r="C21" s="46">
        <v>0</v>
      </c>
      <c r="D21" s="46">
        <v>0</v>
      </c>
      <c r="E21" s="41">
        <v>0</v>
      </c>
      <c r="F21" s="46">
        <v>5</v>
      </c>
      <c r="G21" s="46">
        <v>0</v>
      </c>
      <c r="H21" s="46">
        <v>0</v>
      </c>
      <c r="I21" s="41">
        <v>0</v>
      </c>
      <c r="J21" s="46">
        <v>4.4</v>
      </c>
      <c r="K21" s="46">
        <v>0</v>
      </c>
      <c r="L21" s="46">
        <v>0</v>
      </c>
      <c r="M21" s="41">
        <v>0</v>
      </c>
      <c r="N21" s="46">
        <v>1.2</v>
      </c>
      <c r="O21" s="46">
        <v>0</v>
      </c>
      <c r="P21" s="46">
        <v>0</v>
      </c>
      <c r="Q21" s="41">
        <v>0</v>
      </c>
      <c r="R21" s="46">
        <v>0.5</v>
      </c>
      <c r="S21" s="46">
        <v>0</v>
      </c>
      <c r="T21" s="46">
        <v>0</v>
      </c>
      <c r="U21" s="41">
        <v>0</v>
      </c>
    </row>
    <row r="22" spans="1:21" s="7" customFormat="1" ht="13.5" customHeight="1">
      <c r="A22" s="45" t="s">
        <v>51</v>
      </c>
      <c r="B22" s="46">
        <v>18</v>
      </c>
      <c r="C22" s="46">
        <v>0</v>
      </c>
      <c r="D22" s="46">
        <v>0</v>
      </c>
      <c r="E22" s="41">
        <v>0</v>
      </c>
      <c r="F22" s="46">
        <v>5</v>
      </c>
      <c r="G22" s="46">
        <v>0</v>
      </c>
      <c r="H22" s="46">
        <v>0</v>
      </c>
      <c r="I22" s="41">
        <v>0</v>
      </c>
      <c r="J22" s="46">
        <v>4.4</v>
      </c>
      <c r="K22" s="46">
        <v>0</v>
      </c>
      <c r="L22" s="46">
        <v>0</v>
      </c>
      <c r="M22" s="41">
        <v>0</v>
      </c>
      <c r="N22" s="46">
        <v>1.2</v>
      </c>
      <c r="O22" s="46">
        <v>0</v>
      </c>
      <c r="P22" s="46">
        <v>0</v>
      </c>
      <c r="Q22" s="41">
        <v>0</v>
      </c>
      <c r="R22" s="46">
        <v>0.5</v>
      </c>
      <c r="S22" s="46">
        <v>0</v>
      </c>
      <c r="T22" s="46">
        <v>0</v>
      </c>
      <c r="U22" s="41">
        <v>0</v>
      </c>
    </row>
    <row r="23" spans="1:21" s="7" customFormat="1" ht="13.5" customHeight="1">
      <c r="A23" s="45" t="s">
        <v>52</v>
      </c>
      <c r="B23" s="46">
        <v>18</v>
      </c>
      <c r="C23" s="46">
        <v>0</v>
      </c>
      <c r="D23" s="46">
        <v>0</v>
      </c>
      <c r="E23" s="41">
        <v>0</v>
      </c>
      <c r="F23" s="46">
        <v>5</v>
      </c>
      <c r="G23" s="46">
        <v>0</v>
      </c>
      <c r="H23" s="46">
        <v>0</v>
      </c>
      <c r="I23" s="41">
        <v>0</v>
      </c>
      <c r="J23" s="46">
        <v>4.4</v>
      </c>
      <c r="K23" s="46">
        <v>0</v>
      </c>
      <c r="L23" s="46">
        <v>0</v>
      </c>
      <c r="M23" s="41">
        <v>0</v>
      </c>
      <c r="N23" s="46">
        <v>1.2</v>
      </c>
      <c r="O23" s="46">
        <v>0</v>
      </c>
      <c r="P23" s="46">
        <v>0</v>
      </c>
      <c r="Q23" s="41">
        <v>0</v>
      </c>
      <c r="R23" s="46">
        <v>0.5</v>
      </c>
      <c r="S23" s="46">
        <v>0</v>
      </c>
      <c r="T23" s="46">
        <v>0</v>
      </c>
      <c r="U23" s="41">
        <v>0</v>
      </c>
    </row>
    <row r="24" spans="1:21" s="7" customFormat="1" ht="13.5" customHeight="1">
      <c r="A24" s="44" t="s">
        <v>53</v>
      </c>
      <c r="B24" s="46">
        <v>18</v>
      </c>
      <c r="C24" s="46">
        <v>0</v>
      </c>
      <c r="D24" s="46">
        <v>0</v>
      </c>
      <c r="E24" s="41">
        <v>0</v>
      </c>
      <c r="F24" s="46">
        <v>5</v>
      </c>
      <c r="G24" s="46">
        <v>0</v>
      </c>
      <c r="H24" s="46">
        <v>0</v>
      </c>
      <c r="I24" s="41">
        <v>0</v>
      </c>
      <c r="J24" s="46">
        <v>4.4</v>
      </c>
      <c r="K24" s="46">
        <v>0</v>
      </c>
      <c r="L24" s="46">
        <v>0</v>
      </c>
      <c r="M24" s="41">
        <v>0</v>
      </c>
      <c r="N24" s="46">
        <v>1.2</v>
      </c>
      <c r="O24" s="46">
        <v>0</v>
      </c>
      <c r="P24" s="46">
        <v>0</v>
      </c>
      <c r="Q24" s="41">
        <v>0</v>
      </c>
      <c r="R24" s="46">
        <v>0.5</v>
      </c>
      <c r="S24" s="46">
        <v>0</v>
      </c>
      <c r="T24" s="46">
        <v>0</v>
      </c>
      <c r="U24" s="41">
        <v>0</v>
      </c>
    </row>
    <row r="25" spans="1:21" s="7" customFormat="1" ht="13.5" customHeight="1">
      <c r="A25" s="44" t="s">
        <v>54</v>
      </c>
      <c r="B25" s="46">
        <v>18</v>
      </c>
      <c r="C25" s="46">
        <v>0</v>
      </c>
      <c r="D25" s="46">
        <v>0</v>
      </c>
      <c r="E25" s="41">
        <v>0</v>
      </c>
      <c r="F25" s="46">
        <v>5</v>
      </c>
      <c r="G25" s="46">
        <v>0</v>
      </c>
      <c r="H25" s="46">
        <v>0</v>
      </c>
      <c r="I25" s="41">
        <v>0</v>
      </c>
      <c r="J25" s="46">
        <v>4.4</v>
      </c>
      <c r="K25" s="46">
        <v>0</v>
      </c>
      <c r="L25" s="46">
        <v>0</v>
      </c>
      <c r="M25" s="41">
        <v>0</v>
      </c>
      <c r="N25" s="46">
        <v>1.2</v>
      </c>
      <c r="O25" s="46">
        <v>0</v>
      </c>
      <c r="P25" s="46">
        <v>0</v>
      </c>
      <c r="Q25" s="41">
        <v>0</v>
      </c>
      <c r="R25" s="46">
        <v>0.5</v>
      </c>
      <c r="S25" s="46">
        <v>0</v>
      </c>
      <c r="T25" s="46">
        <v>0</v>
      </c>
      <c r="U25" s="41">
        <v>0</v>
      </c>
    </row>
    <row r="26" spans="1:21" s="7" customFormat="1" ht="13.5" customHeight="1">
      <c r="A26" s="45" t="s">
        <v>55</v>
      </c>
      <c r="B26" s="46">
        <v>18</v>
      </c>
      <c r="C26" s="46">
        <v>0</v>
      </c>
      <c r="D26" s="46">
        <v>0</v>
      </c>
      <c r="E26" s="41">
        <v>0</v>
      </c>
      <c r="F26" s="46">
        <v>5</v>
      </c>
      <c r="G26" s="46">
        <v>0</v>
      </c>
      <c r="H26" s="46">
        <v>0</v>
      </c>
      <c r="I26" s="41">
        <v>0</v>
      </c>
      <c r="J26" s="46">
        <v>4.4</v>
      </c>
      <c r="K26" s="46">
        <v>0</v>
      </c>
      <c r="L26" s="46">
        <v>0</v>
      </c>
      <c r="M26" s="41">
        <v>0</v>
      </c>
      <c r="N26" s="46">
        <v>1.2</v>
      </c>
      <c r="O26" s="46">
        <v>0</v>
      </c>
      <c r="P26" s="46">
        <v>0</v>
      </c>
      <c r="Q26" s="41">
        <v>0</v>
      </c>
      <c r="R26" s="46">
        <v>0.5</v>
      </c>
      <c r="S26" s="46">
        <v>0</v>
      </c>
      <c r="T26" s="46">
        <v>0</v>
      </c>
      <c r="U26" s="41">
        <v>0</v>
      </c>
    </row>
    <row r="27" spans="1:21" s="7" customFormat="1" ht="13.5" customHeight="1">
      <c r="A27" s="45" t="s">
        <v>56</v>
      </c>
      <c r="B27" s="46">
        <v>18</v>
      </c>
      <c r="C27" s="46">
        <v>0</v>
      </c>
      <c r="D27" s="46">
        <v>0</v>
      </c>
      <c r="E27" s="41">
        <v>0</v>
      </c>
      <c r="F27" s="46">
        <v>5</v>
      </c>
      <c r="G27" s="46">
        <v>0</v>
      </c>
      <c r="H27" s="46">
        <v>0</v>
      </c>
      <c r="I27" s="41">
        <v>0</v>
      </c>
      <c r="J27" s="46">
        <v>4.4</v>
      </c>
      <c r="K27" s="46">
        <v>0</v>
      </c>
      <c r="L27" s="46">
        <v>0</v>
      </c>
      <c r="M27" s="41">
        <v>0</v>
      </c>
      <c r="N27" s="46">
        <v>1.2</v>
      </c>
      <c r="O27" s="46">
        <v>0</v>
      </c>
      <c r="P27" s="46">
        <v>0</v>
      </c>
      <c r="Q27" s="41">
        <v>0</v>
      </c>
      <c r="R27" s="46">
        <v>0.5</v>
      </c>
      <c r="S27" s="46">
        <v>0</v>
      </c>
      <c r="T27" s="46">
        <v>0</v>
      </c>
      <c r="U27" s="41">
        <v>0</v>
      </c>
    </row>
    <row r="28" spans="1:21" s="7" customFormat="1" ht="13.5" customHeight="1">
      <c r="A28" s="45" t="s">
        <v>57</v>
      </c>
      <c r="B28" s="46">
        <v>18</v>
      </c>
      <c r="C28" s="46">
        <v>0</v>
      </c>
      <c r="D28" s="46">
        <v>0</v>
      </c>
      <c r="E28" s="41">
        <v>0</v>
      </c>
      <c r="F28" s="46">
        <v>5</v>
      </c>
      <c r="G28" s="46">
        <v>0</v>
      </c>
      <c r="H28" s="46">
        <v>0</v>
      </c>
      <c r="I28" s="41">
        <v>0</v>
      </c>
      <c r="J28" s="46">
        <v>4.4</v>
      </c>
      <c r="K28" s="46">
        <v>0</v>
      </c>
      <c r="L28" s="46">
        <v>0</v>
      </c>
      <c r="M28" s="41">
        <v>0</v>
      </c>
      <c r="N28" s="46">
        <v>1.2</v>
      </c>
      <c r="O28" s="46">
        <v>0</v>
      </c>
      <c r="P28" s="46">
        <v>0</v>
      </c>
      <c r="Q28" s="41">
        <v>0</v>
      </c>
      <c r="R28" s="46">
        <v>0.5</v>
      </c>
      <c r="S28" s="46">
        <v>0</v>
      </c>
      <c r="T28" s="46">
        <v>0</v>
      </c>
      <c r="U28" s="41">
        <v>0</v>
      </c>
    </row>
    <row r="29" spans="1:21" s="7" customFormat="1" ht="13.5" customHeight="1">
      <c r="A29" s="45" t="s">
        <v>58</v>
      </c>
      <c r="B29" s="46">
        <v>18</v>
      </c>
      <c r="C29" s="46">
        <v>0</v>
      </c>
      <c r="D29" s="46">
        <v>0</v>
      </c>
      <c r="E29" s="41">
        <v>0</v>
      </c>
      <c r="F29" s="46">
        <v>5</v>
      </c>
      <c r="G29" s="46">
        <v>0</v>
      </c>
      <c r="H29" s="46">
        <v>0</v>
      </c>
      <c r="I29" s="41">
        <v>0</v>
      </c>
      <c r="J29" s="46">
        <v>4.4</v>
      </c>
      <c r="K29" s="46">
        <v>0</v>
      </c>
      <c r="L29" s="46">
        <v>0</v>
      </c>
      <c r="M29" s="41">
        <v>0</v>
      </c>
      <c r="N29" s="46">
        <v>1.2</v>
      </c>
      <c r="O29" s="46">
        <v>0</v>
      </c>
      <c r="P29" s="46">
        <v>0</v>
      </c>
      <c r="Q29" s="41">
        <v>0</v>
      </c>
      <c r="R29" s="46">
        <v>0.5</v>
      </c>
      <c r="S29" s="46">
        <v>0</v>
      </c>
      <c r="T29" s="46">
        <v>0</v>
      </c>
      <c r="U29" s="41">
        <v>0</v>
      </c>
    </row>
    <row r="30" spans="1:21" s="7" customFormat="1" ht="13.5" customHeight="1">
      <c r="A30" s="45" t="s">
        <v>59</v>
      </c>
      <c r="B30" s="46">
        <v>18</v>
      </c>
      <c r="C30" s="46">
        <v>0</v>
      </c>
      <c r="D30" s="46">
        <v>0</v>
      </c>
      <c r="E30" s="41">
        <v>0</v>
      </c>
      <c r="F30" s="46">
        <v>5</v>
      </c>
      <c r="G30" s="46">
        <v>0</v>
      </c>
      <c r="H30" s="46">
        <v>0</v>
      </c>
      <c r="I30" s="41">
        <v>0</v>
      </c>
      <c r="J30" s="46">
        <v>4.4</v>
      </c>
      <c r="K30" s="46">
        <v>0</v>
      </c>
      <c r="L30" s="46">
        <v>0</v>
      </c>
      <c r="M30" s="41">
        <v>0</v>
      </c>
      <c r="N30" s="46">
        <v>1.2</v>
      </c>
      <c r="O30" s="46">
        <v>0</v>
      </c>
      <c r="P30" s="46">
        <v>0</v>
      </c>
      <c r="Q30" s="41">
        <v>0</v>
      </c>
      <c r="R30" s="46">
        <v>0.5</v>
      </c>
      <c r="S30" s="46">
        <v>0</v>
      </c>
      <c r="T30" s="46">
        <v>0</v>
      </c>
      <c r="U30" s="41">
        <v>0</v>
      </c>
    </row>
    <row r="31" spans="1:21" s="7" customFormat="1" ht="13.5" customHeight="1">
      <c r="A31" s="44" t="s">
        <v>60</v>
      </c>
      <c r="B31" s="46">
        <v>18</v>
      </c>
      <c r="C31" s="46">
        <v>0</v>
      </c>
      <c r="D31" s="46">
        <v>0</v>
      </c>
      <c r="E31" s="41">
        <v>0</v>
      </c>
      <c r="F31" s="46">
        <v>5</v>
      </c>
      <c r="G31" s="46">
        <v>0</v>
      </c>
      <c r="H31" s="46">
        <v>0</v>
      </c>
      <c r="I31" s="41">
        <v>0</v>
      </c>
      <c r="J31" s="46">
        <v>4.4</v>
      </c>
      <c r="K31" s="46">
        <v>0</v>
      </c>
      <c r="L31" s="46">
        <v>0</v>
      </c>
      <c r="M31" s="41">
        <v>0</v>
      </c>
      <c r="N31" s="46">
        <v>1.2</v>
      </c>
      <c r="O31" s="46">
        <v>0</v>
      </c>
      <c r="P31" s="46">
        <v>0</v>
      </c>
      <c r="Q31" s="41">
        <v>0</v>
      </c>
      <c r="R31" s="46">
        <v>0.5</v>
      </c>
      <c r="S31" s="46">
        <v>0</v>
      </c>
      <c r="T31" s="46">
        <v>0</v>
      </c>
      <c r="U31" s="41">
        <v>0</v>
      </c>
    </row>
    <row r="32" spans="1:21" s="7" customFormat="1" ht="13.5" customHeight="1">
      <c r="A32" s="44" t="s">
        <v>61</v>
      </c>
      <c r="B32" s="46">
        <v>18</v>
      </c>
      <c r="C32" s="46">
        <v>0</v>
      </c>
      <c r="D32" s="46">
        <v>0</v>
      </c>
      <c r="E32" s="41">
        <v>0</v>
      </c>
      <c r="F32" s="46">
        <v>5</v>
      </c>
      <c r="G32" s="46">
        <v>0</v>
      </c>
      <c r="H32" s="46">
        <v>0</v>
      </c>
      <c r="I32" s="41">
        <v>0</v>
      </c>
      <c r="J32" s="46">
        <v>4.4</v>
      </c>
      <c r="K32" s="46">
        <v>0</v>
      </c>
      <c r="L32" s="46">
        <v>0</v>
      </c>
      <c r="M32" s="41">
        <v>0</v>
      </c>
      <c r="N32" s="46">
        <v>1.2</v>
      </c>
      <c r="O32" s="46">
        <v>0</v>
      </c>
      <c r="P32" s="46">
        <v>0</v>
      </c>
      <c r="Q32" s="41">
        <v>0</v>
      </c>
      <c r="R32" s="46">
        <v>0.5</v>
      </c>
      <c r="S32" s="46">
        <v>0</v>
      </c>
      <c r="T32" s="46">
        <v>0</v>
      </c>
      <c r="U32" s="41">
        <v>0</v>
      </c>
    </row>
    <row r="33" spans="1:21" s="7" customFormat="1" ht="13.5" customHeight="1">
      <c r="A33" s="45" t="s">
        <v>62</v>
      </c>
      <c r="B33" s="46">
        <v>18</v>
      </c>
      <c r="C33" s="46">
        <v>0</v>
      </c>
      <c r="D33" s="46">
        <v>0</v>
      </c>
      <c r="E33" s="41">
        <v>0</v>
      </c>
      <c r="F33" s="46">
        <v>5</v>
      </c>
      <c r="G33" s="46">
        <v>0</v>
      </c>
      <c r="H33" s="46">
        <v>0</v>
      </c>
      <c r="I33" s="41">
        <v>0</v>
      </c>
      <c r="J33" s="46">
        <v>4.4</v>
      </c>
      <c r="K33" s="46">
        <v>0</v>
      </c>
      <c r="L33" s="46">
        <v>0</v>
      </c>
      <c r="M33" s="41">
        <v>0</v>
      </c>
      <c r="N33" s="46">
        <v>1.2</v>
      </c>
      <c r="O33" s="46">
        <v>0</v>
      </c>
      <c r="P33" s="46">
        <v>0</v>
      </c>
      <c r="Q33" s="41">
        <v>0</v>
      </c>
      <c r="R33" s="46">
        <v>0.5</v>
      </c>
      <c r="S33" s="46">
        <v>0</v>
      </c>
      <c r="T33" s="46">
        <v>0</v>
      </c>
      <c r="U33" s="41">
        <v>0</v>
      </c>
    </row>
    <row r="34" spans="1:21" s="7" customFormat="1" ht="13.5" customHeight="1">
      <c r="A34" s="45" t="s">
        <v>63</v>
      </c>
      <c r="B34" s="46">
        <v>18</v>
      </c>
      <c r="C34" s="46">
        <v>0</v>
      </c>
      <c r="D34" s="46">
        <v>0</v>
      </c>
      <c r="E34" s="41">
        <v>0</v>
      </c>
      <c r="F34" s="46">
        <v>5</v>
      </c>
      <c r="G34" s="46">
        <v>0</v>
      </c>
      <c r="H34" s="46">
        <v>0</v>
      </c>
      <c r="I34" s="41">
        <v>0</v>
      </c>
      <c r="J34" s="46">
        <v>4.4</v>
      </c>
      <c r="K34" s="46">
        <v>0</v>
      </c>
      <c r="L34" s="46">
        <v>0</v>
      </c>
      <c r="M34" s="41">
        <v>0</v>
      </c>
      <c r="N34" s="46">
        <v>1.2</v>
      </c>
      <c r="O34" s="46">
        <v>0</v>
      </c>
      <c r="P34" s="46">
        <v>0</v>
      </c>
      <c r="Q34" s="41">
        <v>0</v>
      </c>
      <c r="R34" s="46">
        <v>0.5</v>
      </c>
      <c r="S34" s="46">
        <v>0</v>
      </c>
      <c r="T34" s="46">
        <v>0</v>
      </c>
      <c r="U34" s="41">
        <v>0</v>
      </c>
    </row>
    <row r="35" spans="1:21" s="7" customFormat="1" ht="13.5" customHeight="1">
      <c r="A35" s="45" t="s">
        <v>64</v>
      </c>
      <c r="B35" s="46">
        <v>18</v>
      </c>
      <c r="C35" s="46">
        <v>0</v>
      </c>
      <c r="D35" s="46">
        <v>0</v>
      </c>
      <c r="E35" s="41">
        <v>0</v>
      </c>
      <c r="F35" s="46">
        <v>5</v>
      </c>
      <c r="G35" s="46">
        <v>0</v>
      </c>
      <c r="H35" s="46">
        <v>0</v>
      </c>
      <c r="I35" s="41">
        <v>0</v>
      </c>
      <c r="J35" s="46">
        <v>4.4</v>
      </c>
      <c r="K35" s="46">
        <v>0</v>
      </c>
      <c r="L35" s="46">
        <v>0</v>
      </c>
      <c r="M35" s="41">
        <v>0</v>
      </c>
      <c r="N35" s="46">
        <v>1.2</v>
      </c>
      <c r="O35" s="46">
        <v>0</v>
      </c>
      <c r="P35" s="46">
        <v>0</v>
      </c>
      <c r="Q35" s="41">
        <v>0</v>
      </c>
      <c r="R35" s="46">
        <v>0.5</v>
      </c>
      <c r="S35" s="46">
        <v>0</v>
      </c>
      <c r="T35" s="46">
        <v>0</v>
      </c>
      <c r="U35" s="41">
        <v>0</v>
      </c>
    </row>
    <row r="36" spans="1:21" s="7" customFormat="1" ht="13.5" customHeight="1">
      <c r="A36" s="45" t="s">
        <v>65</v>
      </c>
      <c r="B36" s="46">
        <v>18</v>
      </c>
      <c r="C36" s="46">
        <v>0</v>
      </c>
      <c r="D36" s="46">
        <v>0</v>
      </c>
      <c r="E36" s="41">
        <v>0</v>
      </c>
      <c r="F36" s="46">
        <v>5</v>
      </c>
      <c r="G36" s="46">
        <v>0</v>
      </c>
      <c r="H36" s="46">
        <v>0</v>
      </c>
      <c r="I36" s="41">
        <v>0</v>
      </c>
      <c r="J36" s="46">
        <v>4.4</v>
      </c>
      <c r="K36" s="46">
        <v>0</v>
      </c>
      <c r="L36" s="46">
        <v>0</v>
      </c>
      <c r="M36" s="41">
        <v>0</v>
      </c>
      <c r="N36" s="46">
        <v>1.2</v>
      </c>
      <c r="O36" s="46">
        <v>0</v>
      </c>
      <c r="P36" s="46">
        <v>0</v>
      </c>
      <c r="Q36" s="41">
        <v>0</v>
      </c>
      <c r="R36" s="46">
        <v>0.5</v>
      </c>
      <c r="S36" s="46">
        <v>0</v>
      </c>
      <c r="T36" s="46">
        <v>0</v>
      </c>
      <c r="U36" s="41">
        <v>0</v>
      </c>
    </row>
    <row r="37" spans="1:21" s="7" customFormat="1" ht="13.5" customHeight="1">
      <c r="A37" s="45" t="s">
        <v>66</v>
      </c>
      <c r="B37" s="46">
        <v>18</v>
      </c>
      <c r="C37" s="46">
        <v>0</v>
      </c>
      <c r="D37" s="46">
        <v>0</v>
      </c>
      <c r="E37" s="41">
        <v>0</v>
      </c>
      <c r="F37" s="46">
        <v>5</v>
      </c>
      <c r="G37" s="46">
        <v>0</v>
      </c>
      <c r="H37" s="46">
        <v>0</v>
      </c>
      <c r="I37" s="41">
        <v>0</v>
      </c>
      <c r="J37" s="46">
        <v>4.4</v>
      </c>
      <c r="K37" s="46">
        <v>0</v>
      </c>
      <c r="L37" s="46">
        <v>0</v>
      </c>
      <c r="M37" s="41">
        <v>0</v>
      </c>
      <c r="N37" s="46">
        <v>1.2</v>
      </c>
      <c r="O37" s="46">
        <v>0</v>
      </c>
      <c r="P37" s="46">
        <v>0</v>
      </c>
      <c r="Q37" s="41">
        <v>0</v>
      </c>
      <c r="R37" s="46">
        <v>0.5</v>
      </c>
      <c r="S37" s="46">
        <v>0</v>
      </c>
      <c r="T37" s="46">
        <v>0</v>
      </c>
      <c r="U37" s="41">
        <v>0</v>
      </c>
    </row>
    <row r="38" spans="1:21" s="7" customFormat="1" ht="13.5" customHeight="1">
      <c r="A38" s="44" t="s">
        <v>67</v>
      </c>
      <c r="B38" s="46">
        <v>18</v>
      </c>
      <c r="C38" s="46">
        <v>0</v>
      </c>
      <c r="D38" s="46">
        <v>0</v>
      </c>
      <c r="E38" s="41">
        <v>0</v>
      </c>
      <c r="F38" s="46">
        <v>5</v>
      </c>
      <c r="G38" s="46">
        <v>0</v>
      </c>
      <c r="H38" s="46">
        <v>0</v>
      </c>
      <c r="I38" s="41">
        <v>0</v>
      </c>
      <c r="J38" s="46">
        <v>4.4</v>
      </c>
      <c r="K38" s="46">
        <v>0</v>
      </c>
      <c r="L38" s="46">
        <v>0</v>
      </c>
      <c r="M38" s="41">
        <v>0</v>
      </c>
      <c r="N38" s="46">
        <v>1.2</v>
      </c>
      <c r="O38" s="46">
        <v>0</v>
      </c>
      <c r="P38" s="46">
        <v>0</v>
      </c>
      <c r="Q38" s="41">
        <v>0</v>
      </c>
      <c r="R38" s="46">
        <v>0.5</v>
      </c>
      <c r="S38" s="46">
        <v>0</v>
      </c>
      <c r="T38" s="46">
        <v>0</v>
      </c>
      <c r="U38" s="41">
        <v>0</v>
      </c>
    </row>
    <row r="39" spans="1:21" s="7" customFormat="1" ht="13.5" customHeight="1">
      <c r="A39" s="44" t="s">
        <v>68</v>
      </c>
      <c r="B39" s="46">
        <v>18</v>
      </c>
      <c r="C39" s="46">
        <v>0</v>
      </c>
      <c r="D39" s="46">
        <v>0</v>
      </c>
      <c r="E39" s="41">
        <v>0</v>
      </c>
      <c r="F39" s="46">
        <v>5</v>
      </c>
      <c r="G39" s="46">
        <v>0</v>
      </c>
      <c r="H39" s="46">
        <v>0</v>
      </c>
      <c r="I39" s="41">
        <v>0</v>
      </c>
      <c r="J39" s="46">
        <v>4.4</v>
      </c>
      <c r="K39" s="46">
        <v>0</v>
      </c>
      <c r="L39" s="46">
        <v>0</v>
      </c>
      <c r="M39" s="41">
        <v>0</v>
      </c>
      <c r="N39" s="46">
        <v>1.2</v>
      </c>
      <c r="O39" s="46">
        <v>0</v>
      </c>
      <c r="P39" s="46">
        <v>0</v>
      </c>
      <c r="Q39" s="41">
        <v>0</v>
      </c>
      <c r="R39" s="46">
        <v>0.5</v>
      </c>
      <c r="S39" s="46">
        <v>0</v>
      </c>
      <c r="T39" s="46">
        <v>0</v>
      </c>
      <c r="U39" s="41">
        <v>0</v>
      </c>
    </row>
    <row r="43" ht="45" customHeight="1"/>
  </sheetData>
  <mergeCells count="5">
    <mergeCell ref="B7:E7"/>
    <mergeCell ref="F7:I7"/>
    <mergeCell ref="J7:M7"/>
    <mergeCell ref="N7:Q7"/>
    <mergeCell ref="R7:U7"/>
  </mergeCells>
  <conditionalFormatting sqref="A9:A39">
    <cfRule type="expression" priority="1" dxfId="0" stopIfTrue="1">
      <formula>Y9="x"</formula>
    </cfRule>
  </conditionalFormatting>
  <printOptions horizontalCentered="1"/>
  <pageMargins left="0.23622047244094488" right="0.23622047244094488" top="0.5118110236220472" bottom="0.23622047244094488" header="0" footer="0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